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БЮДЖЕТА'!$A$8:$F$458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<sst xmlns="http://schemas.openxmlformats.org/spreadsheetml/2006/main" count="1829" uniqueCount="394">
  <si>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</si>
  <si>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</si>
  <si>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</si>
  <si>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</si>
  <si>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</si>
  <si>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</si>
  <si>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</si>
  <si>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</si>
  <si>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</si>
  <si>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</si>
  <si>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</si>
  <si>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</si>
  <si>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</si>
  <si>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</si>
  <si>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</si>
  <si>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</si>
  <si>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</si>
  <si>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</si>
  <si>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</si>
  <si>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</si>
  <si>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</si>
  <si>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</si>
  <si>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</si>
  <si>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</si>
  <si>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</si>
  <si>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</si>
  <si>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</si>
  <si>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</si>
  <si>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</si>
  <si>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</si>
  <si>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</si>
  <si>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</si>
  <si>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</si>
  <si>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</si>
  <si>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</si>
  <si>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</si>
  <si>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</si>
  <si>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</si>
  <si>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</si>
  <si>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</si>
  <si>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</si>
  <si>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</si>
  <si>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</si>
  <si>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</si>
  <si>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</si>
  <si>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</si>
  <si>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</si>
  <si>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</si>
  <si>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</si>
  <si>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</si>
  <si>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</si>
  <si>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</si>
  <si>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</si>
  <si>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</si>
  <si>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</si>
  <si>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</si>
  <si>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</si>
  <si>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</si>
  <si>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</si>
  <si>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</si>
  <si>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</si>
  <si>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</si>
  <si>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</si>
  <si>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</si>
  <si>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</si>
  <si>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</si>
  <si>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</si>
  <si>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</si>
  <si>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</si>
  <si>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</si>
  <si>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</si>
  <si>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</si>
  <si>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</si>
  <si>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</si>
  <si>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</si>
  <si>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</si>
  <si>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</si>
  <si>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</si>
  <si>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</si>
  <si>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</si>
  <si>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</si>
  <si>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</si>
  <si>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</si>
  <si>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</si>
  <si>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</si>
  <si>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</si>
  <si>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</si>
  <si>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</si>
  <si>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</si>
  <si>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</si>
  <si>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</si>
  <si>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</si>
  <si>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</si>
  <si>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</si>
  <si>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</si>
  <si>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</si>
  <si>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</si>
  <si>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</si>
  <si>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</si>
  <si>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</si>
  <si>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</si>
  <si>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</si>
  <si>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</si>
  <si>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</si>
  <si>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</si>
  <si>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</si>
  <si>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</si>
  <si>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</si>
  <si>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</si>
  <si>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</si>
  <si>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</si>
  <si>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</si>
  <si>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</si>
  <si>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</si>
  <si>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</si>
  <si>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</si>
  <si>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</si>
  <si>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</si>
  <si>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</si>
  <si>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</si>
  <si>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</si>
  <si>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</si>
  <si>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</si>
  <si>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</si>
  <si>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</si>
  <si>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</si>
  <si>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</si>
  <si>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</si>
  <si>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</si>
  <si>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</si>
  <si>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</si>
  <si>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</si>
  <si>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</si>
  <si>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</si>
  <si>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</si>
  <si>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</si>
  <si>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</si>
  <si>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</si>
  <si>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</si>
  <si>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</si>
  <si>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</si>
  <si>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</si>
  <si>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</si>
  <si>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</si>
  <si>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</si>
  <si>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</si>
  <si>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</si>
  <si>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</si>
  <si>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</si>
  <si>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</si>
  <si>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</si>
  <si>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</si>
  <si>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</si>
  <si>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</si>
  <si>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</si>
  <si>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</si>
  <si>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</si>
  <si>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</si>
  <si>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</si>
  <si>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</si>
  <si>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</si>
  <si>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</si>
  <si>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</si>
  <si>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</si>
  <si>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</si>
  <si>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</si>
  <si>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</si>
  <si>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</si>
  <si>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</si>
  <si>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</si>
  <si>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</si>
  <si>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</si>
  <si>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</si>
  <si>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</si>
  <si>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</si>
  <si>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</si>
  <si>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</si>
  <si>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</si>
  <si>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</si>
  <si>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</si>
  <si>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</si>
  <si>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</si>
  <si>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</si>
  <si>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</si>
  <si>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</si>
  <si>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</si>
  <si>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</si>
  <si>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</si>
  <si>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</si>
  <si>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</si>
  <si>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</si>
  <si>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</si>
  <si>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</si>
  <si>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</si>
  <si>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</si>
  <si>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</si>
  <si>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</si>
  <si>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</si>
  <si>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</si>
  <si>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</si>
  <si>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</si>
  <si>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</si>
  <si>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</si>
  <si>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</si>
  <si>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</si>
  <si>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</si>
  <si>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</si>
  <si>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</si>
  <si>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</si>
  <si>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</si>
  <si>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</si>
  <si>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</si>
  <si>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</si>
  <si>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</si>
  <si>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</si>
  <si>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</si>
  <si>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</si>
  <si>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</si>
  <si>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</si>
  <si>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</si>
  <si>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</si>
  <si>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</si>
  <si>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</si>
  <si>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</si>
  <si>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</si>
  <si>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</si>
  <si>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</si>
  <si>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</si>
  <si>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</si>
  <si>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</si>
  <si>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</si>
  <si>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</si>
  <si>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</si>
  <si>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</si>
  <si>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</si>
  <si>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</si>
  <si>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</si>
  <si>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</si>
  <si>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</si>
  <si>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</si>
  <si>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</si>
  <si>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</si>
  <si>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</si>
  <si>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</si>
  <si>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</si>
  <si>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</si>
  <si>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</si>
  <si>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</si>
  <si>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</si>
  <si>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</si>
  <si>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</si>
  <si>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</si>
  <si>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</si>
  <si>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</si>
  <si>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</si>
  <si>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</si>
  <si>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</si>
  <si>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</si>
  <si>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</si>
  <si>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</si>
  <si>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</si>
  <si>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</si>
  <si>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</si>
  <si>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</si>
  <si>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</si>
  <si>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</si>
  <si>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</si>
  <si>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</si>
  <si>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</si>
  <si>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</si>
  <si>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</si>
  <si>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</si>
  <si>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</si>
  <si>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</si>
  <si>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</si>
  <si>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</si>
  <si>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</si>
  <si>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</si>
  <si>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</si>
  <si>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</si>
  <si>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</si>
  <si>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</si>
  <si>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</si>
  <si>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</si>
  <si>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</si>
  <si>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</si>
  <si>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</si>
  <si>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</si>
  <si>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</si>
  <si>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</si>
  <si>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</si>
  <si>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</si>
  <si>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</si>
  <si>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</si>
  <si>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</si>
  <si>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</si>
  <si>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</si>
  <si>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</si>
  <si>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</si>
  <si>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</si>
  <si>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</si>
  <si>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</si>
  <si>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</si>
  <si>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</si>
  <si>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</si>
  <si>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</si>
  <si>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</si>
  <si>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</si>
  <si>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</si>
  <si>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</si>
  <si>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</si>
  <si>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</si>
  <si>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</si>
  <si>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</si>
  <si>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</si>
  <si>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</si>
  <si>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</si>
  <si>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</si>
  <si>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</si>
  <si>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</si>
  <si>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</si>
  <si>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</si>
  <si>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</si>
  <si>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</si>
  <si>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</si>
  <si>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</si>
  <si>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</si>
  <si>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</si>
  <si>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</si>
  <si>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</si>
  <si>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</si>
  <si>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</si>
  <si>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</si>
  <si>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</si>
  <si>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</si>
  <si>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</si>
  <si>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</si>
  <si>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</si>
  <si>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</si>
  <si>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</si>
  <si>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</si>
  <si>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</si>
  <si>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</si>
  <si>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</si>
  <si>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</si>
  <si>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</si>
  <si>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</si>
  <si>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</si>
  <si>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</si>
  <si>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</si>
  <si>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</si>
  <si>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</si>
  <si>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</si>
  <si>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</si>
  <si>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</si>
  <si>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</si>
  <si>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</si>
  <si>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</si>
  <si>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</si>
  <si>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</si>
  <si>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</si>
  <si>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</si>
  <si>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</si>
  <si>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</si>
  <si>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</si>
  <si>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</si>
  <si>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</si>
  <si>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</si>
  <si>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</si>
  <si>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Приложение 10 к решению Думы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</si>
  <si>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</si>
  <si>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</si>
  <si>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</si>
  <si>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</si>
  <si>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</si>
  <si>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</si>
  <si>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</si>
  <si>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</si>
  <si>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</si>
  <si>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</si>
  <si>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</si>
  <si>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</si>
  <si>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</si>
  <si>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</si>
  <si>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</si>
  <si>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</si>
  <si>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</si>
  <si>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</si>
  <si>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</si>
  <si>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</si>
  <si>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</si>
  <si>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№ _____ от _________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</si>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</sst>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0"/>
  <sheetViews>
    <sheetView showGridLines="0" tabSelected="1" zoomScale="115" zoomScaleNormal="115" zoomScalePageLayoutView="0" workbookViewId="0" topLeftCell="A283">
      <selection activeCell="F295" sqref="F29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23" ht="12.75">
      <c r="B1" s="111" t="s">
        <v>369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ht="9" customHeight="1">
      <c r="B2" s="112" t="s">
        <v>87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2" ht="12.75">
      <c r="B3" s="2" t="s">
        <v>86</v>
      </c>
      <c r="C3" s="111" t="s">
        <v>391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5" spans="1:22" ht="30.75" customHeight="1">
      <c r="A5" s="106" t="s">
        <v>47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ht="57" customHeight="1">
      <c r="A6" s="110" t="s">
        <v>390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5.75">
      <c r="A7" s="109" t="s">
        <v>65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25</v>
      </c>
      <c r="G8" s="91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</row>
    <row r="9" spans="1:22" ht="18.75" customHeight="1" outlineLevel="2">
      <c r="A9" s="16" t="s">
        <v>61</v>
      </c>
      <c r="B9" s="17" t="s">
        <v>60</v>
      </c>
      <c r="C9" s="17" t="s">
        <v>237</v>
      </c>
      <c r="D9" s="17" t="s">
        <v>5</v>
      </c>
      <c r="E9" s="17"/>
      <c r="F9" s="68">
        <f>F10+F18+F41+F61+F75+F80+F55+F69</f>
        <v>85577.557</v>
      </c>
      <c r="G9" s="92" t="e">
        <f>G10+G18+G41+#REF!+G61+#REF!+G75+G80+#REF!</f>
        <v>#REF!</v>
      </c>
      <c r="H9" s="18" t="e">
        <f>H10+H18+H41+#REF!+H61+#REF!+H75+H80+#REF!</f>
        <v>#REF!</v>
      </c>
      <c r="I9" s="18" t="e">
        <f>I10+I18+I41+#REF!+I61+#REF!+I75+I80+#REF!</f>
        <v>#REF!</v>
      </c>
      <c r="J9" s="18" t="e">
        <f>J10+J18+J41+#REF!+J61+#REF!+J75+J80+#REF!</f>
        <v>#REF!</v>
      </c>
      <c r="K9" s="18" t="e">
        <f>K10+K18+K41+#REF!+K61+#REF!+K75+K80+#REF!</f>
        <v>#REF!</v>
      </c>
      <c r="L9" s="18" t="e">
        <f>L10+L18+L41+#REF!+L61+#REF!+L75+L80+#REF!</f>
        <v>#REF!</v>
      </c>
      <c r="M9" s="18" t="e">
        <f>M10+M18+M41+#REF!+M61+#REF!+M75+M80+#REF!</f>
        <v>#REF!</v>
      </c>
      <c r="N9" s="18" t="e">
        <f>N10+N18+N41+#REF!+N61+#REF!+N75+N80+#REF!</f>
        <v>#REF!</v>
      </c>
      <c r="O9" s="18" t="e">
        <f>O10+O18+O41+#REF!+O61+#REF!+O75+O80+#REF!</f>
        <v>#REF!</v>
      </c>
      <c r="P9" s="18" t="e">
        <f>P10+P18+P41+#REF!+P61+#REF!+P75+P80+#REF!</f>
        <v>#REF!</v>
      </c>
      <c r="Q9" s="18" t="e">
        <f>Q10+Q18+Q41+#REF!+Q61+#REF!+Q75+Q80+#REF!</f>
        <v>#REF!</v>
      </c>
      <c r="R9" s="18" t="e">
        <f>R10+R18+R41+#REF!+R61+#REF!+R75+R80+#REF!</f>
        <v>#REF!</v>
      </c>
      <c r="S9" s="18" t="e">
        <f>S10+S18+S41+#REF!+S61+#REF!+S75+S80+#REF!</f>
        <v>#REF!</v>
      </c>
      <c r="T9" s="18" t="e">
        <f>T10+T18+T41+#REF!+T61+#REF!+T75+T80+#REF!</f>
        <v>#REF!</v>
      </c>
      <c r="U9" s="18" t="e">
        <f>U10+U18+U41+#REF!+U61+#REF!+U75+U80+#REF!</f>
        <v>#REF!</v>
      </c>
      <c r="V9" s="18" t="e">
        <f>V10+V18+V41+#REF!+V61+#REF!+V75+V80+#REF!</f>
        <v>#REF!</v>
      </c>
    </row>
    <row r="10" spans="1:22" s="29" customFormat="1" ht="33" customHeight="1" outlineLevel="3">
      <c r="A10" s="25" t="s">
        <v>26</v>
      </c>
      <c r="B10" s="27" t="s">
        <v>6</v>
      </c>
      <c r="C10" s="27" t="s">
        <v>237</v>
      </c>
      <c r="D10" s="27" t="s">
        <v>5</v>
      </c>
      <c r="E10" s="27"/>
      <c r="F10" s="28">
        <f>F11</f>
        <v>2203.6</v>
      </c>
      <c r="G10" s="93">
        <f aca="true" t="shared" si="0" ref="G10:V10">G11</f>
        <v>1204.8</v>
      </c>
      <c r="H10" s="28">
        <f t="shared" si="0"/>
        <v>1204.8</v>
      </c>
      <c r="I10" s="28">
        <f t="shared" si="0"/>
        <v>1204.8</v>
      </c>
      <c r="J10" s="28">
        <f t="shared" si="0"/>
        <v>1204.8</v>
      </c>
      <c r="K10" s="28">
        <f t="shared" si="0"/>
        <v>1204.8</v>
      </c>
      <c r="L10" s="28">
        <f t="shared" si="0"/>
        <v>1204.8</v>
      </c>
      <c r="M10" s="28">
        <f t="shared" si="0"/>
        <v>1204.8</v>
      </c>
      <c r="N10" s="28">
        <f t="shared" si="0"/>
        <v>1204.8</v>
      </c>
      <c r="O10" s="28">
        <f t="shared" si="0"/>
        <v>1204.8</v>
      </c>
      <c r="P10" s="28">
        <f t="shared" si="0"/>
        <v>1204.8</v>
      </c>
      <c r="Q10" s="28">
        <f t="shared" si="0"/>
        <v>1204.8</v>
      </c>
      <c r="R10" s="28">
        <f t="shared" si="0"/>
        <v>1204.8</v>
      </c>
      <c r="S10" s="28">
        <f t="shared" si="0"/>
        <v>1204.8</v>
      </c>
      <c r="T10" s="28">
        <f t="shared" si="0"/>
        <v>1204.8</v>
      </c>
      <c r="U10" s="28">
        <f t="shared" si="0"/>
        <v>1204.8</v>
      </c>
      <c r="V10" s="28">
        <f t="shared" si="0"/>
        <v>1204.8</v>
      </c>
    </row>
    <row r="11" spans="1:22" ht="34.5" customHeight="1" outlineLevel="3">
      <c r="A11" s="21" t="s">
        <v>130</v>
      </c>
      <c r="B11" s="12" t="s">
        <v>6</v>
      </c>
      <c r="C11" s="12" t="s">
        <v>238</v>
      </c>
      <c r="D11" s="12" t="s">
        <v>5</v>
      </c>
      <c r="E11" s="12"/>
      <c r="F11" s="13">
        <f>F12</f>
        <v>2203.6</v>
      </c>
      <c r="G11" s="94">
        <f aca="true" t="shared" si="1" ref="G11:V11">G13</f>
        <v>1204.8</v>
      </c>
      <c r="H11" s="13">
        <f t="shared" si="1"/>
        <v>1204.8</v>
      </c>
      <c r="I11" s="13">
        <f t="shared" si="1"/>
        <v>1204.8</v>
      </c>
      <c r="J11" s="13">
        <f t="shared" si="1"/>
        <v>1204.8</v>
      </c>
      <c r="K11" s="13">
        <f t="shared" si="1"/>
        <v>1204.8</v>
      </c>
      <c r="L11" s="13">
        <f t="shared" si="1"/>
        <v>1204.8</v>
      </c>
      <c r="M11" s="13">
        <f t="shared" si="1"/>
        <v>1204.8</v>
      </c>
      <c r="N11" s="13">
        <f t="shared" si="1"/>
        <v>1204.8</v>
      </c>
      <c r="O11" s="13">
        <f t="shared" si="1"/>
        <v>1204.8</v>
      </c>
      <c r="P11" s="13">
        <f t="shared" si="1"/>
        <v>1204.8</v>
      </c>
      <c r="Q11" s="13">
        <f t="shared" si="1"/>
        <v>1204.8</v>
      </c>
      <c r="R11" s="13">
        <f t="shared" si="1"/>
        <v>1204.8</v>
      </c>
      <c r="S11" s="13">
        <f t="shared" si="1"/>
        <v>1204.8</v>
      </c>
      <c r="T11" s="13">
        <f t="shared" si="1"/>
        <v>1204.8</v>
      </c>
      <c r="U11" s="13">
        <f t="shared" si="1"/>
        <v>1204.8</v>
      </c>
      <c r="V11" s="13">
        <f t="shared" si="1"/>
        <v>1204.8</v>
      </c>
    </row>
    <row r="12" spans="1:22" ht="35.25" customHeight="1" outlineLevel="3">
      <c r="A12" s="21" t="s">
        <v>132</v>
      </c>
      <c r="B12" s="12" t="s">
        <v>6</v>
      </c>
      <c r="C12" s="12" t="s">
        <v>239</v>
      </c>
      <c r="D12" s="12" t="s">
        <v>5</v>
      </c>
      <c r="E12" s="12"/>
      <c r="F12" s="13">
        <f>F13</f>
        <v>2203.6</v>
      </c>
      <c r="G12" s="9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.75" outlineLevel="4">
      <c r="A13" s="49" t="s">
        <v>131</v>
      </c>
      <c r="B13" s="19" t="s">
        <v>6</v>
      </c>
      <c r="C13" s="19" t="s">
        <v>240</v>
      </c>
      <c r="D13" s="19" t="s">
        <v>5</v>
      </c>
      <c r="E13" s="19"/>
      <c r="F13" s="20">
        <f>F14</f>
        <v>2203.6</v>
      </c>
      <c r="G13" s="95">
        <f aca="true" t="shared" si="2" ref="G13:V13">G15</f>
        <v>1204.8</v>
      </c>
      <c r="H13" s="7">
        <f t="shared" si="2"/>
        <v>1204.8</v>
      </c>
      <c r="I13" s="7">
        <f t="shared" si="2"/>
        <v>1204.8</v>
      </c>
      <c r="J13" s="7">
        <f t="shared" si="2"/>
        <v>1204.8</v>
      </c>
      <c r="K13" s="7">
        <f t="shared" si="2"/>
        <v>1204.8</v>
      </c>
      <c r="L13" s="7">
        <f t="shared" si="2"/>
        <v>1204.8</v>
      </c>
      <c r="M13" s="7">
        <f t="shared" si="2"/>
        <v>1204.8</v>
      </c>
      <c r="N13" s="7">
        <f t="shared" si="2"/>
        <v>1204.8</v>
      </c>
      <c r="O13" s="7">
        <f t="shared" si="2"/>
        <v>1204.8</v>
      </c>
      <c r="P13" s="7">
        <f t="shared" si="2"/>
        <v>1204.8</v>
      </c>
      <c r="Q13" s="7">
        <f t="shared" si="2"/>
        <v>1204.8</v>
      </c>
      <c r="R13" s="7">
        <f t="shared" si="2"/>
        <v>1204.8</v>
      </c>
      <c r="S13" s="7">
        <f t="shared" si="2"/>
        <v>1204.8</v>
      </c>
      <c r="T13" s="7">
        <f t="shared" si="2"/>
        <v>1204.8</v>
      </c>
      <c r="U13" s="7">
        <f t="shared" si="2"/>
        <v>1204.8</v>
      </c>
      <c r="V13" s="7">
        <f t="shared" si="2"/>
        <v>1204.8</v>
      </c>
    </row>
    <row r="14" spans="1:22" ht="31.5" outlineLevel="4">
      <c r="A14" s="5" t="s">
        <v>91</v>
      </c>
      <c r="B14" s="6" t="s">
        <v>6</v>
      </c>
      <c r="C14" s="6" t="s">
        <v>240</v>
      </c>
      <c r="D14" s="6" t="s">
        <v>90</v>
      </c>
      <c r="E14" s="6"/>
      <c r="F14" s="7">
        <f>F15+F16+F17</f>
        <v>2203.6</v>
      </c>
      <c r="G14" s="9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 outlineLevel="5">
      <c r="A15" s="46" t="s">
        <v>230</v>
      </c>
      <c r="B15" s="47" t="s">
        <v>6</v>
      </c>
      <c r="C15" s="47" t="s">
        <v>240</v>
      </c>
      <c r="D15" s="47" t="s">
        <v>88</v>
      </c>
      <c r="E15" s="47"/>
      <c r="F15" s="48">
        <v>1785</v>
      </c>
      <c r="G15" s="95">
        <v>1204.8</v>
      </c>
      <c r="H15" s="7">
        <v>1204.8</v>
      </c>
      <c r="I15" s="7">
        <v>1204.8</v>
      </c>
      <c r="J15" s="7">
        <v>1204.8</v>
      </c>
      <c r="K15" s="7">
        <v>1204.8</v>
      </c>
      <c r="L15" s="7">
        <v>1204.8</v>
      </c>
      <c r="M15" s="7">
        <v>1204.8</v>
      </c>
      <c r="N15" s="7">
        <v>1204.8</v>
      </c>
      <c r="O15" s="7">
        <v>1204.8</v>
      </c>
      <c r="P15" s="7">
        <v>1204.8</v>
      </c>
      <c r="Q15" s="7">
        <v>1204.8</v>
      </c>
      <c r="R15" s="7">
        <v>1204.8</v>
      </c>
      <c r="S15" s="7">
        <v>1204.8</v>
      </c>
      <c r="T15" s="7">
        <v>1204.8</v>
      </c>
      <c r="U15" s="7">
        <v>1204.8</v>
      </c>
      <c r="V15" s="7">
        <v>1204.8</v>
      </c>
    </row>
    <row r="16" spans="1:22" ht="34.5" customHeight="1" outlineLevel="5">
      <c r="A16" s="46" t="s">
        <v>235</v>
      </c>
      <c r="B16" s="47" t="s">
        <v>6</v>
      </c>
      <c r="C16" s="47" t="s">
        <v>240</v>
      </c>
      <c r="D16" s="47" t="s">
        <v>89</v>
      </c>
      <c r="E16" s="47"/>
      <c r="F16" s="48">
        <v>0</v>
      </c>
      <c r="G16" s="9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50.25" customHeight="1" outlineLevel="5">
      <c r="A17" s="46" t="s">
        <v>231</v>
      </c>
      <c r="B17" s="47" t="s">
        <v>6</v>
      </c>
      <c r="C17" s="47" t="s">
        <v>240</v>
      </c>
      <c r="D17" s="47" t="s">
        <v>232</v>
      </c>
      <c r="E17" s="47"/>
      <c r="F17" s="48">
        <v>418.6</v>
      </c>
      <c r="G17" s="9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7.25" customHeight="1" outlineLevel="6">
      <c r="A18" s="8" t="s">
        <v>27</v>
      </c>
      <c r="B18" s="9" t="s">
        <v>19</v>
      </c>
      <c r="C18" s="9" t="s">
        <v>237</v>
      </c>
      <c r="D18" s="9" t="s">
        <v>5</v>
      </c>
      <c r="E18" s="9"/>
      <c r="F18" s="69">
        <f>F19</f>
        <v>4721.9</v>
      </c>
      <c r="G18" s="96" t="e">
        <f aca="true" t="shared" si="3" ref="G18:V18">G19</f>
        <v>#REF!</v>
      </c>
      <c r="H18" s="10" t="e">
        <f t="shared" si="3"/>
        <v>#REF!</v>
      </c>
      <c r="I18" s="10" t="e">
        <f t="shared" si="3"/>
        <v>#REF!</v>
      </c>
      <c r="J18" s="10" t="e">
        <f t="shared" si="3"/>
        <v>#REF!</v>
      </c>
      <c r="K18" s="10" t="e">
        <f t="shared" si="3"/>
        <v>#REF!</v>
      </c>
      <c r="L18" s="10" t="e">
        <f t="shared" si="3"/>
        <v>#REF!</v>
      </c>
      <c r="M18" s="10" t="e">
        <f t="shared" si="3"/>
        <v>#REF!</v>
      </c>
      <c r="N18" s="10" t="e">
        <f t="shared" si="3"/>
        <v>#REF!</v>
      </c>
      <c r="O18" s="10" t="e">
        <f t="shared" si="3"/>
        <v>#REF!</v>
      </c>
      <c r="P18" s="10" t="e">
        <f t="shared" si="3"/>
        <v>#REF!</v>
      </c>
      <c r="Q18" s="10" t="e">
        <f t="shared" si="3"/>
        <v>#REF!</v>
      </c>
      <c r="R18" s="10" t="e">
        <f t="shared" si="3"/>
        <v>#REF!</v>
      </c>
      <c r="S18" s="10" t="e">
        <f t="shared" si="3"/>
        <v>#REF!</v>
      </c>
      <c r="T18" s="10" t="e">
        <f t="shared" si="3"/>
        <v>#REF!</v>
      </c>
      <c r="U18" s="10" t="e">
        <f t="shared" si="3"/>
        <v>#REF!</v>
      </c>
      <c r="V18" s="10" t="e">
        <f t="shared" si="3"/>
        <v>#REF!</v>
      </c>
    </row>
    <row r="19" spans="1:22" s="26" customFormat="1" ht="33" customHeight="1" outlineLevel="6">
      <c r="A19" s="21" t="s">
        <v>130</v>
      </c>
      <c r="B19" s="12" t="s">
        <v>19</v>
      </c>
      <c r="C19" s="12" t="s">
        <v>238</v>
      </c>
      <c r="D19" s="12" t="s">
        <v>5</v>
      </c>
      <c r="E19" s="12"/>
      <c r="F19" s="73">
        <f>F20</f>
        <v>4721.9</v>
      </c>
      <c r="G19" s="94" t="e">
        <f>G21+#REF!+G33</f>
        <v>#REF!</v>
      </c>
      <c r="H19" s="13" t="e">
        <f>H21+#REF!+H33</f>
        <v>#REF!</v>
      </c>
      <c r="I19" s="13" t="e">
        <f>I21+#REF!+I33</f>
        <v>#REF!</v>
      </c>
      <c r="J19" s="13" t="e">
        <f>J21+#REF!+J33</f>
        <v>#REF!</v>
      </c>
      <c r="K19" s="13" t="e">
        <f>K21+#REF!+K33</f>
        <v>#REF!</v>
      </c>
      <c r="L19" s="13" t="e">
        <f>L21+#REF!+L33</f>
        <v>#REF!</v>
      </c>
      <c r="M19" s="13" t="e">
        <f>M21+#REF!+M33</f>
        <v>#REF!</v>
      </c>
      <c r="N19" s="13" t="e">
        <f>N21+#REF!+N33</f>
        <v>#REF!</v>
      </c>
      <c r="O19" s="13" t="e">
        <f>O21+#REF!+O33</f>
        <v>#REF!</v>
      </c>
      <c r="P19" s="13" t="e">
        <f>P21+#REF!+P33</f>
        <v>#REF!</v>
      </c>
      <c r="Q19" s="13" t="e">
        <f>Q21+#REF!+Q33</f>
        <v>#REF!</v>
      </c>
      <c r="R19" s="13" t="e">
        <f>R21+#REF!+R33</f>
        <v>#REF!</v>
      </c>
      <c r="S19" s="13" t="e">
        <f>S21+#REF!+S33</f>
        <v>#REF!</v>
      </c>
      <c r="T19" s="13" t="e">
        <f>T21+#REF!+T33</f>
        <v>#REF!</v>
      </c>
      <c r="U19" s="13" t="e">
        <f>U21+#REF!+U33</f>
        <v>#REF!</v>
      </c>
      <c r="V19" s="13" t="e">
        <f>V21+#REF!+V33</f>
        <v>#REF!</v>
      </c>
    </row>
    <row r="20" spans="1:22" s="26" customFormat="1" ht="36" customHeight="1" outlineLevel="6">
      <c r="A20" s="21" t="s">
        <v>132</v>
      </c>
      <c r="B20" s="12" t="s">
        <v>19</v>
      </c>
      <c r="C20" s="12" t="s">
        <v>239</v>
      </c>
      <c r="D20" s="12" t="s">
        <v>5</v>
      </c>
      <c r="E20" s="12"/>
      <c r="F20" s="73">
        <f>F21+F33+F39</f>
        <v>4721.9</v>
      </c>
      <c r="G20" s="9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26" customFormat="1" ht="47.25" outlineLevel="6">
      <c r="A21" s="50" t="s">
        <v>189</v>
      </c>
      <c r="B21" s="19" t="s">
        <v>19</v>
      </c>
      <c r="C21" s="19" t="s">
        <v>241</v>
      </c>
      <c r="D21" s="19" t="s">
        <v>5</v>
      </c>
      <c r="E21" s="19"/>
      <c r="F21" s="70">
        <f>F22+F26+F30+F28</f>
        <v>2709.9</v>
      </c>
      <c r="G21" s="95">
        <f aca="true" t="shared" si="4" ref="G21:V21">G24</f>
        <v>2414.5</v>
      </c>
      <c r="H21" s="7">
        <f t="shared" si="4"/>
        <v>2414.5</v>
      </c>
      <c r="I21" s="7">
        <f t="shared" si="4"/>
        <v>2414.5</v>
      </c>
      <c r="J21" s="7">
        <f t="shared" si="4"/>
        <v>2414.5</v>
      </c>
      <c r="K21" s="7">
        <f t="shared" si="4"/>
        <v>2414.5</v>
      </c>
      <c r="L21" s="7">
        <f t="shared" si="4"/>
        <v>2414.5</v>
      </c>
      <c r="M21" s="7">
        <f t="shared" si="4"/>
        <v>2414.5</v>
      </c>
      <c r="N21" s="7">
        <f t="shared" si="4"/>
        <v>2414.5</v>
      </c>
      <c r="O21" s="7">
        <f t="shared" si="4"/>
        <v>2414.5</v>
      </c>
      <c r="P21" s="7">
        <f t="shared" si="4"/>
        <v>2414.5</v>
      </c>
      <c r="Q21" s="7">
        <f t="shared" si="4"/>
        <v>2414.5</v>
      </c>
      <c r="R21" s="7">
        <f t="shared" si="4"/>
        <v>2414.5</v>
      </c>
      <c r="S21" s="7">
        <f t="shared" si="4"/>
        <v>2414.5</v>
      </c>
      <c r="T21" s="7">
        <f t="shared" si="4"/>
        <v>2414.5</v>
      </c>
      <c r="U21" s="7">
        <f t="shared" si="4"/>
        <v>2414.5</v>
      </c>
      <c r="V21" s="7">
        <f t="shared" si="4"/>
        <v>2414.5</v>
      </c>
    </row>
    <row r="22" spans="1:22" s="26" customFormat="1" ht="31.5" outlineLevel="6">
      <c r="A22" s="5" t="s">
        <v>91</v>
      </c>
      <c r="B22" s="6" t="s">
        <v>19</v>
      </c>
      <c r="C22" s="6" t="s">
        <v>241</v>
      </c>
      <c r="D22" s="6" t="s">
        <v>90</v>
      </c>
      <c r="E22" s="6"/>
      <c r="F22" s="71">
        <f>F23+F24+F25</f>
        <v>2604</v>
      </c>
      <c r="G22" s="9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6" customFormat="1" ht="31.5" outlineLevel="6">
      <c r="A23" s="46" t="s">
        <v>230</v>
      </c>
      <c r="B23" s="47" t="s">
        <v>19</v>
      </c>
      <c r="C23" s="47" t="s">
        <v>241</v>
      </c>
      <c r="D23" s="47" t="s">
        <v>88</v>
      </c>
      <c r="E23" s="47"/>
      <c r="F23" s="72">
        <v>2000</v>
      </c>
      <c r="G23" s="9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6" customFormat="1" ht="31.5" outlineLevel="6">
      <c r="A24" s="46" t="s">
        <v>235</v>
      </c>
      <c r="B24" s="47" t="s">
        <v>19</v>
      </c>
      <c r="C24" s="47" t="s">
        <v>241</v>
      </c>
      <c r="D24" s="47" t="s">
        <v>89</v>
      </c>
      <c r="E24" s="47"/>
      <c r="F24" s="72">
        <v>0</v>
      </c>
      <c r="G24" s="95">
        <v>2414.5</v>
      </c>
      <c r="H24" s="7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</row>
    <row r="25" spans="1:22" s="26" customFormat="1" ht="47.25" outlineLevel="6">
      <c r="A25" s="46" t="s">
        <v>231</v>
      </c>
      <c r="B25" s="47" t="s">
        <v>19</v>
      </c>
      <c r="C25" s="47" t="s">
        <v>241</v>
      </c>
      <c r="D25" s="47" t="s">
        <v>232</v>
      </c>
      <c r="E25" s="47"/>
      <c r="F25" s="72">
        <v>604</v>
      </c>
      <c r="G25" s="9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6" customFormat="1" ht="20.25" customHeight="1" outlineLevel="6">
      <c r="A26" s="5" t="s">
        <v>92</v>
      </c>
      <c r="B26" s="6" t="s">
        <v>19</v>
      </c>
      <c r="C26" s="6" t="s">
        <v>241</v>
      </c>
      <c r="D26" s="6" t="s">
        <v>93</v>
      </c>
      <c r="E26" s="6"/>
      <c r="F26" s="71">
        <f>F27</f>
        <v>0</v>
      </c>
      <c r="G26" s="9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94</v>
      </c>
      <c r="B27" s="47" t="s">
        <v>19</v>
      </c>
      <c r="C27" s="47" t="s">
        <v>241</v>
      </c>
      <c r="D27" s="47" t="s">
        <v>95</v>
      </c>
      <c r="E27" s="47"/>
      <c r="F27" s="72">
        <v>0</v>
      </c>
      <c r="G27" s="9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4" customFormat="1" ht="15.75" outlineLevel="6">
      <c r="A28" s="5" t="s">
        <v>328</v>
      </c>
      <c r="B28" s="6" t="s">
        <v>19</v>
      </c>
      <c r="C28" s="6" t="s">
        <v>241</v>
      </c>
      <c r="D28" s="6" t="s">
        <v>329</v>
      </c>
      <c r="E28" s="6"/>
      <c r="F28" s="71">
        <f>F29</f>
        <v>100.9</v>
      </c>
      <c r="G28" s="9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4" customFormat="1" ht="15.75" outlineLevel="6">
      <c r="A29" s="46" t="s">
        <v>330</v>
      </c>
      <c r="B29" s="47" t="s">
        <v>19</v>
      </c>
      <c r="C29" s="47" t="s">
        <v>241</v>
      </c>
      <c r="D29" s="47" t="s">
        <v>331</v>
      </c>
      <c r="E29" s="47"/>
      <c r="F29" s="72">
        <v>100.9</v>
      </c>
      <c r="G29" s="9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" t="s">
        <v>96</v>
      </c>
      <c r="B30" s="6" t="s">
        <v>19</v>
      </c>
      <c r="C30" s="6" t="s">
        <v>241</v>
      </c>
      <c r="D30" s="6" t="s">
        <v>97</v>
      </c>
      <c r="E30" s="6"/>
      <c r="F30" s="71">
        <f>F31+F32</f>
        <v>5</v>
      </c>
      <c r="G30" s="9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21.75" customHeight="1" outlineLevel="6">
      <c r="A31" s="46" t="s">
        <v>98</v>
      </c>
      <c r="B31" s="47" t="s">
        <v>19</v>
      </c>
      <c r="C31" s="47" t="s">
        <v>241</v>
      </c>
      <c r="D31" s="47" t="s">
        <v>100</v>
      </c>
      <c r="E31" s="47"/>
      <c r="F31" s="72">
        <v>0</v>
      </c>
      <c r="G31" s="9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6" customFormat="1" ht="15.75" outlineLevel="6">
      <c r="A32" s="46" t="s">
        <v>99</v>
      </c>
      <c r="B32" s="47" t="s">
        <v>19</v>
      </c>
      <c r="C32" s="47" t="s">
        <v>241</v>
      </c>
      <c r="D32" s="47" t="s">
        <v>101</v>
      </c>
      <c r="E32" s="47"/>
      <c r="F32" s="72">
        <v>5</v>
      </c>
      <c r="G32" s="9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31.5" customHeight="1" outlineLevel="6">
      <c r="A33" s="49" t="s">
        <v>190</v>
      </c>
      <c r="B33" s="19" t="s">
        <v>19</v>
      </c>
      <c r="C33" s="19" t="s">
        <v>242</v>
      </c>
      <c r="D33" s="19" t="s">
        <v>5</v>
      </c>
      <c r="E33" s="19"/>
      <c r="F33" s="70">
        <f>F34+F39</f>
        <v>2012</v>
      </c>
      <c r="G33" s="95">
        <f aca="true" t="shared" si="5" ref="G33:V33">G34</f>
        <v>96</v>
      </c>
      <c r="H33" s="7">
        <f t="shared" si="5"/>
        <v>96</v>
      </c>
      <c r="I33" s="7">
        <f t="shared" si="5"/>
        <v>96</v>
      </c>
      <c r="J33" s="7">
        <f t="shared" si="5"/>
        <v>96</v>
      </c>
      <c r="K33" s="7">
        <f t="shared" si="5"/>
        <v>96</v>
      </c>
      <c r="L33" s="7">
        <f t="shared" si="5"/>
        <v>96</v>
      </c>
      <c r="M33" s="7">
        <f t="shared" si="5"/>
        <v>96</v>
      </c>
      <c r="N33" s="7">
        <f t="shared" si="5"/>
        <v>96</v>
      </c>
      <c r="O33" s="7">
        <f t="shared" si="5"/>
        <v>96</v>
      </c>
      <c r="P33" s="7">
        <f t="shared" si="5"/>
        <v>96</v>
      </c>
      <c r="Q33" s="7">
        <f t="shared" si="5"/>
        <v>96</v>
      </c>
      <c r="R33" s="7">
        <f t="shared" si="5"/>
        <v>96</v>
      </c>
      <c r="S33" s="7">
        <f t="shared" si="5"/>
        <v>96</v>
      </c>
      <c r="T33" s="7">
        <f t="shared" si="5"/>
        <v>96</v>
      </c>
      <c r="U33" s="7">
        <f t="shared" si="5"/>
        <v>96</v>
      </c>
      <c r="V33" s="7">
        <f t="shared" si="5"/>
        <v>96</v>
      </c>
    </row>
    <row r="34" spans="1:22" s="24" customFormat="1" ht="31.5" outlineLevel="6">
      <c r="A34" s="5" t="s">
        <v>91</v>
      </c>
      <c r="B34" s="6" t="s">
        <v>19</v>
      </c>
      <c r="C34" s="6" t="s">
        <v>242</v>
      </c>
      <c r="D34" s="6" t="s">
        <v>90</v>
      </c>
      <c r="E34" s="6"/>
      <c r="F34" s="71">
        <f>F35+F36+F37+F38</f>
        <v>2012</v>
      </c>
      <c r="G34" s="95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  <c r="M34" s="7">
        <v>96</v>
      </c>
      <c r="N34" s="7">
        <v>96</v>
      </c>
      <c r="O34" s="7">
        <v>96</v>
      </c>
      <c r="P34" s="7">
        <v>96</v>
      </c>
      <c r="Q34" s="7">
        <v>96</v>
      </c>
      <c r="R34" s="7">
        <v>96</v>
      </c>
      <c r="S34" s="7">
        <v>96</v>
      </c>
      <c r="T34" s="7">
        <v>96</v>
      </c>
      <c r="U34" s="7">
        <v>96</v>
      </c>
      <c r="V34" s="7">
        <v>96</v>
      </c>
    </row>
    <row r="35" spans="1:22" s="24" customFormat="1" ht="31.5" outlineLevel="6">
      <c r="A35" s="46" t="s">
        <v>230</v>
      </c>
      <c r="B35" s="47" t="s">
        <v>19</v>
      </c>
      <c r="C35" s="47" t="s">
        <v>242</v>
      </c>
      <c r="D35" s="47" t="s">
        <v>88</v>
      </c>
      <c r="E35" s="47"/>
      <c r="F35" s="72">
        <v>1400</v>
      </c>
      <c r="G35" s="9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4" customFormat="1" ht="31.5" outlineLevel="6">
      <c r="A36" s="46" t="s">
        <v>235</v>
      </c>
      <c r="B36" s="47" t="s">
        <v>19</v>
      </c>
      <c r="C36" s="47" t="s">
        <v>242</v>
      </c>
      <c r="D36" s="47" t="s">
        <v>89</v>
      </c>
      <c r="E36" s="47"/>
      <c r="F36" s="72">
        <v>0</v>
      </c>
      <c r="G36" s="9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63" outlineLevel="6">
      <c r="A37" s="46" t="s">
        <v>332</v>
      </c>
      <c r="B37" s="47" t="s">
        <v>19</v>
      </c>
      <c r="C37" s="47" t="s">
        <v>242</v>
      </c>
      <c r="D37" s="47" t="s">
        <v>333</v>
      </c>
      <c r="E37" s="47"/>
      <c r="F37" s="72">
        <v>192</v>
      </c>
      <c r="G37" s="9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4" customFormat="1" ht="47.25" outlineLevel="6">
      <c r="A38" s="46" t="s">
        <v>231</v>
      </c>
      <c r="B38" s="47" t="s">
        <v>19</v>
      </c>
      <c r="C38" s="47" t="s">
        <v>242</v>
      </c>
      <c r="D38" s="47" t="s">
        <v>232</v>
      </c>
      <c r="E38" s="47"/>
      <c r="F38" s="72">
        <v>420</v>
      </c>
      <c r="G38" s="9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4" customFormat="1" ht="15.75" outlineLevel="6">
      <c r="A39" s="49" t="s">
        <v>134</v>
      </c>
      <c r="B39" s="19" t="s">
        <v>19</v>
      </c>
      <c r="C39" s="19" t="s">
        <v>243</v>
      </c>
      <c r="D39" s="19" t="s">
        <v>5</v>
      </c>
      <c r="E39" s="19"/>
      <c r="F39" s="70">
        <f>F40</f>
        <v>0</v>
      </c>
      <c r="G39" s="9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15.75" outlineLevel="6">
      <c r="A40" s="5" t="s">
        <v>106</v>
      </c>
      <c r="B40" s="6" t="s">
        <v>19</v>
      </c>
      <c r="C40" s="6" t="s">
        <v>243</v>
      </c>
      <c r="D40" s="6" t="s">
        <v>205</v>
      </c>
      <c r="E40" s="6"/>
      <c r="F40" s="71">
        <v>0</v>
      </c>
      <c r="G40" s="9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49.5" customHeight="1" outlineLevel="3">
      <c r="A41" s="8" t="s">
        <v>28</v>
      </c>
      <c r="B41" s="9" t="s">
        <v>7</v>
      </c>
      <c r="C41" s="9" t="s">
        <v>237</v>
      </c>
      <c r="D41" s="9" t="s">
        <v>5</v>
      </c>
      <c r="E41" s="9"/>
      <c r="F41" s="10">
        <f>F42</f>
        <v>8642.599999999999</v>
      </c>
      <c r="G41" s="96">
        <f aca="true" t="shared" si="6" ref="G41:V44">G42</f>
        <v>8918.7</v>
      </c>
      <c r="H41" s="10">
        <f t="shared" si="6"/>
        <v>8918.7</v>
      </c>
      <c r="I41" s="10">
        <f t="shared" si="6"/>
        <v>8918.7</v>
      </c>
      <c r="J41" s="10">
        <f t="shared" si="6"/>
        <v>8918.7</v>
      </c>
      <c r="K41" s="10">
        <f t="shared" si="6"/>
        <v>8918.7</v>
      </c>
      <c r="L41" s="10">
        <f t="shared" si="6"/>
        <v>8918.7</v>
      </c>
      <c r="M41" s="10">
        <f t="shared" si="6"/>
        <v>8918.7</v>
      </c>
      <c r="N41" s="10">
        <f t="shared" si="6"/>
        <v>8918.7</v>
      </c>
      <c r="O41" s="10">
        <f t="shared" si="6"/>
        <v>8918.7</v>
      </c>
      <c r="P41" s="10">
        <f t="shared" si="6"/>
        <v>8918.7</v>
      </c>
      <c r="Q41" s="10">
        <f t="shared" si="6"/>
        <v>8918.7</v>
      </c>
      <c r="R41" s="10">
        <f t="shared" si="6"/>
        <v>8918.7</v>
      </c>
      <c r="S41" s="10">
        <f t="shared" si="6"/>
        <v>8918.7</v>
      </c>
      <c r="T41" s="10">
        <f t="shared" si="6"/>
        <v>8918.7</v>
      </c>
      <c r="U41" s="10">
        <f t="shared" si="6"/>
        <v>8918.7</v>
      </c>
      <c r="V41" s="10">
        <f t="shared" si="6"/>
        <v>8918.7</v>
      </c>
    </row>
    <row r="42" spans="1:22" s="24" customFormat="1" ht="33.75" customHeight="1" outlineLevel="3">
      <c r="A42" s="21" t="s">
        <v>130</v>
      </c>
      <c r="B42" s="12" t="s">
        <v>7</v>
      </c>
      <c r="C42" s="12" t="s">
        <v>238</v>
      </c>
      <c r="D42" s="12" t="s">
        <v>5</v>
      </c>
      <c r="E42" s="12"/>
      <c r="F42" s="13">
        <f>F43</f>
        <v>8642.599999999999</v>
      </c>
      <c r="G42" s="94">
        <f aca="true" t="shared" si="7" ref="G42:V42">G44</f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24" customFormat="1" ht="37.5" customHeight="1" outlineLevel="3">
      <c r="A43" s="21" t="s">
        <v>132</v>
      </c>
      <c r="B43" s="12" t="s">
        <v>7</v>
      </c>
      <c r="C43" s="12" t="s">
        <v>239</v>
      </c>
      <c r="D43" s="12" t="s">
        <v>5</v>
      </c>
      <c r="E43" s="12"/>
      <c r="F43" s="13">
        <f>F44</f>
        <v>8642.599999999999</v>
      </c>
      <c r="G43" s="9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24" customFormat="1" ht="47.25" outlineLevel="4">
      <c r="A44" s="50" t="s">
        <v>189</v>
      </c>
      <c r="B44" s="19" t="s">
        <v>7</v>
      </c>
      <c r="C44" s="19" t="s">
        <v>241</v>
      </c>
      <c r="D44" s="19" t="s">
        <v>5</v>
      </c>
      <c r="E44" s="19"/>
      <c r="F44" s="20">
        <f>F45+F49+F51</f>
        <v>8642.599999999999</v>
      </c>
      <c r="G44" s="95">
        <f t="shared" si="6"/>
        <v>8918.7</v>
      </c>
      <c r="H44" s="7">
        <f t="shared" si="6"/>
        <v>8918.7</v>
      </c>
      <c r="I44" s="7">
        <f t="shared" si="6"/>
        <v>8918.7</v>
      </c>
      <c r="J44" s="7">
        <f t="shared" si="6"/>
        <v>8918.7</v>
      </c>
      <c r="K44" s="7">
        <f t="shared" si="6"/>
        <v>8918.7</v>
      </c>
      <c r="L44" s="7">
        <f t="shared" si="6"/>
        <v>8918.7</v>
      </c>
      <c r="M44" s="7">
        <f t="shared" si="6"/>
        <v>8918.7</v>
      </c>
      <c r="N44" s="7">
        <f t="shared" si="6"/>
        <v>8918.7</v>
      </c>
      <c r="O44" s="7">
        <f t="shared" si="6"/>
        <v>8918.7</v>
      </c>
      <c r="P44" s="7">
        <f t="shared" si="6"/>
        <v>8918.7</v>
      </c>
      <c r="Q44" s="7">
        <f t="shared" si="6"/>
        <v>8918.7</v>
      </c>
      <c r="R44" s="7">
        <f t="shared" si="6"/>
        <v>8918.7</v>
      </c>
      <c r="S44" s="7">
        <f t="shared" si="6"/>
        <v>8918.7</v>
      </c>
      <c r="T44" s="7">
        <f t="shared" si="6"/>
        <v>8918.7</v>
      </c>
      <c r="U44" s="7">
        <f t="shared" si="6"/>
        <v>8918.7</v>
      </c>
      <c r="V44" s="7">
        <f t="shared" si="6"/>
        <v>8918.7</v>
      </c>
    </row>
    <row r="45" spans="1:22" s="24" customFormat="1" ht="31.5" outlineLevel="5">
      <c r="A45" s="5" t="s">
        <v>91</v>
      </c>
      <c r="B45" s="6" t="s">
        <v>7</v>
      </c>
      <c r="C45" s="6" t="s">
        <v>241</v>
      </c>
      <c r="D45" s="6" t="s">
        <v>90</v>
      </c>
      <c r="E45" s="6"/>
      <c r="F45" s="7">
        <f>F46+F47+F48</f>
        <v>8501.3</v>
      </c>
      <c r="G45" s="95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7">
        <v>8918.7</v>
      </c>
    </row>
    <row r="46" spans="1:22" s="24" customFormat="1" ht="31.5" outlineLevel="5">
      <c r="A46" s="46" t="s">
        <v>230</v>
      </c>
      <c r="B46" s="47" t="s">
        <v>7</v>
      </c>
      <c r="C46" s="47" t="s">
        <v>241</v>
      </c>
      <c r="D46" s="47" t="s">
        <v>88</v>
      </c>
      <c r="E46" s="47"/>
      <c r="F46" s="48">
        <v>6491.7</v>
      </c>
      <c r="G46" s="9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4" customFormat="1" ht="31.5" outlineLevel="5">
      <c r="A47" s="46" t="s">
        <v>235</v>
      </c>
      <c r="B47" s="47" t="s">
        <v>7</v>
      </c>
      <c r="C47" s="47" t="s">
        <v>241</v>
      </c>
      <c r="D47" s="47" t="s">
        <v>89</v>
      </c>
      <c r="E47" s="47"/>
      <c r="F47" s="48">
        <v>40</v>
      </c>
      <c r="G47" s="9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4" customFormat="1" ht="47.25" outlineLevel="5">
      <c r="A48" s="46" t="s">
        <v>231</v>
      </c>
      <c r="B48" s="47" t="s">
        <v>7</v>
      </c>
      <c r="C48" s="47" t="s">
        <v>241</v>
      </c>
      <c r="D48" s="47" t="s">
        <v>232</v>
      </c>
      <c r="E48" s="47"/>
      <c r="F48" s="48">
        <v>1969.6</v>
      </c>
      <c r="G48" s="9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4" customFormat="1" ht="15.75" outlineLevel="5">
      <c r="A49" s="5" t="s">
        <v>92</v>
      </c>
      <c r="B49" s="6" t="s">
        <v>7</v>
      </c>
      <c r="C49" s="6" t="s">
        <v>241</v>
      </c>
      <c r="D49" s="6" t="s">
        <v>93</v>
      </c>
      <c r="E49" s="6"/>
      <c r="F49" s="7">
        <f>F50</f>
        <v>0</v>
      </c>
      <c r="G49" s="9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4" customFormat="1" ht="31.5" outlineLevel="5">
      <c r="A50" s="46" t="s">
        <v>94</v>
      </c>
      <c r="B50" s="47" t="s">
        <v>7</v>
      </c>
      <c r="C50" s="47" t="s">
        <v>241</v>
      </c>
      <c r="D50" s="47" t="s">
        <v>95</v>
      </c>
      <c r="E50" s="47"/>
      <c r="F50" s="48">
        <v>0</v>
      </c>
      <c r="G50" s="9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15.75" outlineLevel="5">
      <c r="A51" s="5" t="s">
        <v>96</v>
      </c>
      <c r="B51" s="6" t="s">
        <v>7</v>
      </c>
      <c r="C51" s="6" t="s">
        <v>241</v>
      </c>
      <c r="D51" s="6" t="s">
        <v>97</v>
      </c>
      <c r="E51" s="6"/>
      <c r="F51" s="7">
        <f>F52+F53+F54</f>
        <v>141.3</v>
      </c>
      <c r="G51" s="9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15.75" outlineLevel="5">
      <c r="A52" s="46" t="s">
        <v>98</v>
      </c>
      <c r="B52" s="47" t="s">
        <v>7</v>
      </c>
      <c r="C52" s="47" t="s">
        <v>241</v>
      </c>
      <c r="D52" s="47" t="s">
        <v>100</v>
      </c>
      <c r="E52" s="47"/>
      <c r="F52" s="48">
        <v>7</v>
      </c>
      <c r="G52" s="9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46" t="s">
        <v>99</v>
      </c>
      <c r="B53" s="47" t="s">
        <v>7</v>
      </c>
      <c r="C53" s="47" t="s">
        <v>241</v>
      </c>
      <c r="D53" s="47" t="s">
        <v>101</v>
      </c>
      <c r="E53" s="47"/>
      <c r="F53" s="48">
        <v>40</v>
      </c>
      <c r="G53" s="9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15.75" outlineLevel="5">
      <c r="A54" s="46" t="s">
        <v>335</v>
      </c>
      <c r="B54" s="47" t="s">
        <v>7</v>
      </c>
      <c r="C54" s="47" t="s">
        <v>241</v>
      </c>
      <c r="D54" s="47" t="s">
        <v>334</v>
      </c>
      <c r="E54" s="47"/>
      <c r="F54" s="48">
        <v>94.3</v>
      </c>
      <c r="G54" s="9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8" t="s">
        <v>185</v>
      </c>
      <c r="B55" s="9" t="s">
        <v>186</v>
      </c>
      <c r="C55" s="9" t="s">
        <v>237</v>
      </c>
      <c r="D55" s="9" t="s">
        <v>5</v>
      </c>
      <c r="E55" s="9"/>
      <c r="F55" s="10">
        <f>F56</f>
        <v>28.302</v>
      </c>
      <c r="G55" s="9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31.5" outlineLevel="5">
      <c r="A56" s="21" t="s">
        <v>130</v>
      </c>
      <c r="B56" s="9" t="s">
        <v>186</v>
      </c>
      <c r="C56" s="9" t="s">
        <v>238</v>
      </c>
      <c r="D56" s="9" t="s">
        <v>5</v>
      </c>
      <c r="E56" s="9"/>
      <c r="F56" s="10">
        <f>F57</f>
        <v>28.302</v>
      </c>
      <c r="G56" s="9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31.5" outlineLevel="5">
      <c r="A57" s="21" t="s">
        <v>132</v>
      </c>
      <c r="B57" s="9" t="s">
        <v>186</v>
      </c>
      <c r="C57" s="9" t="s">
        <v>239</v>
      </c>
      <c r="D57" s="9" t="s">
        <v>5</v>
      </c>
      <c r="E57" s="9"/>
      <c r="F57" s="10">
        <f>F58</f>
        <v>28.302</v>
      </c>
      <c r="G57" s="9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31.5" outlineLevel="5">
      <c r="A58" s="49" t="s">
        <v>187</v>
      </c>
      <c r="B58" s="19" t="s">
        <v>186</v>
      </c>
      <c r="C58" s="19" t="s">
        <v>244</v>
      </c>
      <c r="D58" s="19" t="s">
        <v>5</v>
      </c>
      <c r="E58" s="19"/>
      <c r="F58" s="20">
        <f>F59</f>
        <v>28.302</v>
      </c>
      <c r="G58" s="9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5" t="s">
        <v>92</v>
      </c>
      <c r="B59" s="6" t="s">
        <v>186</v>
      </c>
      <c r="C59" s="6" t="s">
        <v>244</v>
      </c>
      <c r="D59" s="6" t="s">
        <v>93</v>
      </c>
      <c r="E59" s="6"/>
      <c r="F59" s="7">
        <f>F60</f>
        <v>28.302</v>
      </c>
      <c r="G59" s="9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46" t="s">
        <v>94</v>
      </c>
      <c r="B60" s="47" t="s">
        <v>186</v>
      </c>
      <c r="C60" s="47" t="s">
        <v>244</v>
      </c>
      <c r="D60" s="47" t="s">
        <v>95</v>
      </c>
      <c r="E60" s="47"/>
      <c r="F60" s="48">
        <v>28.302</v>
      </c>
      <c r="G60" s="9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50.25" customHeight="1" outlineLevel="3">
      <c r="A61" s="8" t="s">
        <v>29</v>
      </c>
      <c r="B61" s="9" t="s">
        <v>8</v>
      </c>
      <c r="C61" s="9" t="s">
        <v>237</v>
      </c>
      <c r="D61" s="9" t="s">
        <v>5</v>
      </c>
      <c r="E61" s="9"/>
      <c r="F61" s="10">
        <f>F62</f>
        <v>6512.6</v>
      </c>
      <c r="G61" s="96">
        <f aca="true" t="shared" si="8" ref="G61:V64">G62</f>
        <v>3284.2</v>
      </c>
      <c r="H61" s="10">
        <f t="shared" si="8"/>
        <v>3284.2</v>
      </c>
      <c r="I61" s="10">
        <f t="shared" si="8"/>
        <v>3284.2</v>
      </c>
      <c r="J61" s="10">
        <f t="shared" si="8"/>
        <v>3284.2</v>
      </c>
      <c r="K61" s="10">
        <f t="shared" si="8"/>
        <v>3284.2</v>
      </c>
      <c r="L61" s="10">
        <f t="shared" si="8"/>
        <v>3284.2</v>
      </c>
      <c r="M61" s="10">
        <f t="shared" si="8"/>
        <v>3284.2</v>
      </c>
      <c r="N61" s="10">
        <f t="shared" si="8"/>
        <v>3284.2</v>
      </c>
      <c r="O61" s="10">
        <f t="shared" si="8"/>
        <v>3284.2</v>
      </c>
      <c r="P61" s="10">
        <f t="shared" si="8"/>
        <v>3284.2</v>
      </c>
      <c r="Q61" s="10">
        <f t="shared" si="8"/>
        <v>3284.2</v>
      </c>
      <c r="R61" s="10">
        <f t="shared" si="8"/>
        <v>3284.2</v>
      </c>
      <c r="S61" s="10">
        <f t="shared" si="8"/>
        <v>3284.2</v>
      </c>
      <c r="T61" s="10">
        <f t="shared" si="8"/>
        <v>3284.2</v>
      </c>
      <c r="U61" s="10">
        <f t="shared" si="8"/>
        <v>3284.2</v>
      </c>
      <c r="V61" s="10">
        <f t="shared" si="8"/>
        <v>3284.2</v>
      </c>
    </row>
    <row r="62" spans="1:22" s="24" customFormat="1" ht="31.5" outlineLevel="3">
      <c r="A62" s="21" t="s">
        <v>130</v>
      </c>
      <c r="B62" s="12" t="s">
        <v>8</v>
      </c>
      <c r="C62" s="12" t="s">
        <v>238</v>
      </c>
      <c r="D62" s="12" t="s">
        <v>5</v>
      </c>
      <c r="E62" s="12"/>
      <c r="F62" s="13">
        <f>F63</f>
        <v>6512.6</v>
      </c>
      <c r="G62" s="94">
        <f aca="true" t="shared" si="9" ref="G62:V62">G64</f>
        <v>3284.2</v>
      </c>
      <c r="H62" s="13">
        <f t="shared" si="9"/>
        <v>3284.2</v>
      </c>
      <c r="I62" s="13">
        <f t="shared" si="9"/>
        <v>3284.2</v>
      </c>
      <c r="J62" s="13">
        <f t="shared" si="9"/>
        <v>3284.2</v>
      </c>
      <c r="K62" s="13">
        <f t="shared" si="9"/>
        <v>3284.2</v>
      </c>
      <c r="L62" s="13">
        <f t="shared" si="9"/>
        <v>3284.2</v>
      </c>
      <c r="M62" s="13">
        <f t="shared" si="9"/>
        <v>3284.2</v>
      </c>
      <c r="N62" s="13">
        <f t="shared" si="9"/>
        <v>3284.2</v>
      </c>
      <c r="O62" s="13">
        <f t="shared" si="9"/>
        <v>3284.2</v>
      </c>
      <c r="P62" s="13">
        <f t="shared" si="9"/>
        <v>3284.2</v>
      </c>
      <c r="Q62" s="13">
        <f t="shared" si="9"/>
        <v>3284.2</v>
      </c>
      <c r="R62" s="13">
        <f t="shared" si="9"/>
        <v>3284.2</v>
      </c>
      <c r="S62" s="13">
        <f t="shared" si="9"/>
        <v>3284.2</v>
      </c>
      <c r="T62" s="13">
        <f t="shared" si="9"/>
        <v>3284.2</v>
      </c>
      <c r="U62" s="13">
        <f t="shared" si="9"/>
        <v>3284.2</v>
      </c>
      <c r="V62" s="13">
        <f t="shared" si="9"/>
        <v>3284.2</v>
      </c>
    </row>
    <row r="63" spans="1:22" s="24" customFormat="1" ht="31.5" outlineLevel="3">
      <c r="A63" s="21" t="s">
        <v>132</v>
      </c>
      <c r="B63" s="12" t="s">
        <v>8</v>
      </c>
      <c r="C63" s="12" t="s">
        <v>239</v>
      </c>
      <c r="D63" s="12" t="s">
        <v>5</v>
      </c>
      <c r="E63" s="12"/>
      <c r="F63" s="13">
        <f>F64</f>
        <v>6512.6</v>
      </c>
      <c r="G63" s="9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4" customFormat="1" ht="47.25" outlineLevel="4">
      <c r="A64" s="50" t="s">
        <v>189</v>
      </c>
      <c r="B64" s="19" t="s">
        <v>8</v>
      </c>
      <c r="C64" s="19" t="s">
        <v>241</v>
      </c>
      <c r="D64" s="19" t="s">
        <v>5</v>
      </c>
      <c r="E64" s="19"/>
      <c r="F64" s="20">
        <f>F65</f>
        <v>6512.6</v>
      </c>
      <c r="G64" s="95">
        <f t="shared" si="8"/>
        <v>3284.2</v>
      </c>
      <c r="H64" s="7">
        <f t="shared" si="8"/>
        <v>3284.2</v>
      </c>
      <c r="I64" s="7">
        <f t="shared" si="8"/>
        <v>3284.2</v>
      </c>
      <c r="J64" s="7">
        <f t="shared" si="8"/>
        <v>3284.2</v>
      </c>
      <c r="K64" s="7">
        <f t="shared" si="8"/>
        <v>3284.2</v>
      </c>
      <c r="L64" s="7">
        <f t="shared" si="8"/>
        <v>3284.2</v>
      </c>
      <c r="M64" s="7">
        <f t="shared" si="8"/>
        <v>3284.2</v>
      </c>
      <c r="N64" s="7">
        <f t="shared" si="8"/>
        <v>3284.2</v>
      </c>
      <c r="O64" s="7">
        <f t="shared" si="8"/>
        <v>3284.2</v>
      </c>
      <c r="P64" s="7">
        <f t="shared" si="8"/>
        <v>3284.2</v>
      </c>
      <c r="Q64" s="7">
        <f t="shared" si="8"/>
        <v>3284.2</v>
      </c>
      <c r="R64" s="7">
        <f t="shared" si="8"/>
        <v>3284.2</v>
      </c>
      <c r="S64" s="7">
        <f t="shared" si="8"/>
        <v>3284.2</v>
      </c>
      <c r="T64" s="7">
        <f t="shared" si="8"/>
        <v>3284.2</v>
      </c>
      <c r="U64" s="7">
        <f t="shared" si="8"/>
        <v>3284.2</v>
      </c>
      <c r="V64" s="7">
        <f t="shared" si="8"/>
        <v>3284.2</v>
      </c>
    </row>
    <row r="65" spans="1:22" s="24" customFormat="1" ht="31.5" outlineLevel="5">
      <c r="A65" s="5" t="s">
        <v>91</v>
      </c>
      <c r="B65" s="6" t="s">
        <v>8</v>
      </c>
      <c r="C65" s="6" t="s">
        <v>241</v>
      </c>
      <c r="D65" s="6" t="s">
        <v>90</v>
      </c>
      <c r="E65" s="6"/>
      <c r="F65" s="7">
        <f>F66+F67+F68</f>
        <v>6512.6</v>
      </c>
      <c r="G65" s="95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4" customFormat="1" ht="31.5" outlineLevel="5">
      <c r="A66" s="46" t="s">
        <v>230</v>
      </c>
      <c r="B66" s="47" t="s">
        <v>8</v>
      </c>
      <c r="C66" s="47" t="s">
        <v>241</v>
      </c>
      <c r="D66" s="47" t="s">
        <v>88</v>
      </c>
      <c r="E66" s="47"/>
      <c r="F66" s="48">
        <v>4986.2</v>
      </c>
      <c r="G66" s="9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4" customFormat="1" ht="31.5" outlineLevel="5">
      <c r="A67" s="46" t="s">
        <v>235</v>
      </c>
      <c r="B67" s="47" t="s">
        <v>8</v>
      </c>
      <c r="C67" s="47" t="s">
        <v>241</v>
      </c>
      <c r="D67" s="47" t="s">
        <v>89</v>
      </c>
      <c r="E67" s="47"/>
      <c r="F67" s="48">
        <v>16</v>
      </c>
      <c r="G67" s="9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4" customFormat="1" ht="47.25" outlineLevel="5">
      <c r="A68" s="46" t="s">
        <v>231</v>
      </c>
      <c r="B68" s="47" t="s">
        <v>8</v>
      </c>
      <c r="C68" s="47" t="s">
        <v>241</v>
      </c>
      <c r="D68" s="47" t="s">
        <v>232</v>
      </c>
      <c r="E68" s="47"/>
      <c r="F68" s="48">
        <v>1510.4</v>
      </c>
      <c r="G68" s="9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4" customFormat="1" ht="15.75" outlineLevel="5">
      <c r="A69" s="8" t="s">
        <v>194</v>
      </c>
      <c r="B69" s="9" t="s">
        <v>195</v>
      </c>
      <c r="C69" s="9" t="s">
        <v>237</v>
      </c>
      <c r="D69" s="9" t="s">
        <v>5</v>
      </c>
      <c r="E69" s="9"/>
      <c r="F69" s="10">
        <f>F70</f>
        <v>0</v>
      </c>
      <c r="G69" s="9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4" customFormat="1" ht="31.5" outlineLevel="5">
      <c r="A70" s="21" t="s">
        <v>130</v>
      </c>
      <c r="B70" s="9" t="s">
        <v>195</v>
      </c>
      <c r="C70" s="9" t="s">
        <v>238</v>
      </c>
      <c r="D70" s="9" t="s">
        <v>5</v>
      </c>
      <c r="E70" s="9"/>
      <c r="F70" s="10">
        <f>F71</f>
        <v>0</v>
      </c>
      <c r="G70" s="9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21" t="s">
        <v>132</v>
      </c>
      <c r="B71" s="9" t="s">
        <v>195</v>
      </c>
      <c r="C71" s="9" t="s">
        <v>239</v>
      </c>
      <c r="D71" s="9" t="s">
        <v>5</v>
      </c>
      <c r="E71" s="9"/>
      <c r="F71" s="10">
        <f>F72</f>
        <v>0</v>
      </c>
      <c r="G71" s="9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31.5" outlineLevel="5">
      <c r="A72" s="49" t="s">
        <v>193</v>
      </c>
      <c r="B72" s="19" t="s">
        <v>195</v>
      </c>
      <c r="C72" s="19" t="s">
        <v>245</v>
      </c>
      <c r="D72" s="19" t="s">
        <v>5</v>
      </c>
      <c r="E72" s="19"/>
      <c r="F72" s="20">
        <f>F73</f>
        <v>0</v>
      </c>
      <c r="G72" s="9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5" t="s">
        <v>224</v>
      </c>
      <c r="B73" s="6" t="s">
        <v>195</v>
      </c>
      <c r="C73" s="6" t="s">
        <v>245</v>
      </c>
      <c r="D73" s="6" t="s">
        <v>222</v>
      </c>
      <c r="E73" s="6"/>
      <c r="F73" s="7">
        <f>F74</f>
        <v>0</v>
      </c>
      <c r="G73" s="9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15.75" outlineLevel="5">
      <c r="A74" s="46" t="s">
        <v>225</v>
      </c>
      <c r="B74" s="47" t="s">
        <v>195</v>
      </c>
      <c r="C74" s="47" t="s">
        <v>245</v>
      </c>
      <c r="D74" s="47" t="s">
        <v>223</v>
      </c>
      <c r="E74" s="47"/>
      <c r="F74" s="48">
        <v>0</v>
      </c>
      <c r="G74" s="9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15.75" outlineLevel="3">
      <c r="A75" s="8" t="s">
        <v>31</v>
      </c>
      <c r="B75" s="9" t="s">
        <v>9</v>
      </c>
      <c r="C75" s="9" t="s">
        <v>237</v>
      </c>
      <c r="D75" s="9" t="s">
        <v>5</v>
      </c>
      <c r="E75" s="9"/>
      <c r="F75" s="10">
        <f>F76</f>
        <v>200</v>
      </c>
      <c r="G75" s="96" t="e">
        <f>#REF!</f>
        <v>#REF!</v>
      </c>
      <c r="H75" s="10" t="e">
        <f>#REF!</f>
        <v>#REF!</v>
      </c>
      <c r="I75" s="10" t="e">
        <f>#REF!</f>
        <v>#REF!</v>
      </c>
      <c r="J75" s="10" t="e">
        <f>#REF!</f>
        <v>#REF!</v>
      </c>
      <c r="K75" s="10" t="e">
        <f>#REF!</f>
        <v>#REF!</v>
      </c>
      <c r="L75" s="10" t="e">
        <f>#REF!</f>
        <v>#REF!</v>
      </c>
      <c r="M75" s="10" t="e">
        <f>#REF!</f>
        <v>#REF!</v>
      </c>
      <c r="N75" s="10" t="e">
        <f>#REF!</f>
        <v>#REF!</v>
      </c>
      <c r="O75" s="10" t="e">
        <f>#REF!</f>
        <v>#REF!</v>
      </c>
      <c r="P75" s="10" t="e">
        <f>#REF!</f>
        <v>#REF!</v>
      </c>
      <c r="Q75" s="10" t="e">
        <f>#REF!</f>
        <v>#REF!</v>
      </c>
      <c r="R75" s="10" t="e">
        <f>#REF!</f>
        <v>#REF!</v>
      </c>
      <c r="S75" s="10" t="e">
        <f>#REF!</f>
        <v>#REF!</v>
      </c>
      <c r="T75" s="10" t="e">
        <f>#REF!</f>
        <v>#REF!</v>
      </c>
      <c r="U75" s="10" t="e">
        <f>#REF!</f>
        <v>#REF!</v>
      </c>
      <c r="V75" s="10" t="e">
        <f>#REF!</f>
        <v>#REF!</v>
      </c>
    </row>
    <row r="76" spans="1:22" s="24" customFormat="1" ht="31.5" outlineLevel="3">
      <c r="A76" s="21" t="s">
        <v>130</v>
      </c>
      <c r="B76" s="12" t="s">
        <v>9</v>
      </c>
      <c r="C76" s="12" t="s">
        <v>238</v>
      </c>
      <c r="D76" s="12" t="s">
        <v>5</v>
      </c>
      <c r="E76" s="12"/>
      <c r="F76" s="13">
        <f>F77</f>
        <v>200</v>
      </c>
      <c r="G76" s="9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4" customFormat="1" ht="31.5" outlineLevel="3">
      <c r="A77" s="21" t="s">
        <v>132</v>
      </c>
      <c r="B77" s="12" t="s">
        <v>9</v>
      </c>
      <c r="C77" s="12" t="s">
        <v>239</v>
      </c>
      <c r="D77" s="12" t="s">
        <v>5</v>
      </c>
      <c r="E77" s="12"/>
      <c r="F77" s="13">
        <f>F78</f>
        <v>200</v>
      </c>
      <c r="G77" s="9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24" customFormat="1" ht="31.5" outlineLevel="4">
      <c r="A78" s="49" t="s">
        <v>133</v>
      </c>
      <c r="B78" s="19" t="s">
        <v>9</v>
      </c>
      <c r="C78" s="19" t="s">
        <v>246</v>
      </c>
      <c r="D78" s="19" t="s">
        <v>5</v>
      </c>
      <c r="E78" s="19"/>
      <c r="F78" s="20">
        <f>F79</f>
        <v>200</v>
      </c>
      <c r="G78" s="95">
        <f aca="true" t="shared" si="10" ref="G78:V78">G79</f>
        <v>0</v>
      </c>
      <c r="H78" s="7">
        <f t="shared" si="10"/>
        <v>0</v>
      </c>
      <c r="I78" s="7">
        <f t="shared" si="10"/>
        <v>0</v>
      </c>
      <c r="J78" s="7">
        <f t="shared" si="10"/>
        <v>0</v>
      </c>
      <c r="K78" s="7">
        <f t="shared" si="10"/>
        <v>0</v>
      </c>
      <c r="L78" s="7">
        <f t="shared" si="10"/>
        <v>0</v>
      </c>
      <c r="M78" s="7">
        <f t="shared" si="10"/>
        <v>0</v>
      </c>
      <c r="N78" s="7">
        <f t="shared" si="10"/>
        <v>0</v>
      </c>
      <c r="O78" s="7">
        <f t="shared" si="10"/>
        <v>0</v>
      </c>
      <c r="P78" s="7">
        <f t="shared" si="10"/>
        <v>0</v>
      </c>
      <c r="Q78" s="7">
        <f t="shared" si="10"/>
        <v>0</v>
      </c>
      <c r="R78" s="7">
        <f t="shared" si="10"/>
        <v>0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</row>
    <row r="79" spans="1:22" s="24" customFormat="1" ht="15.75" outlineLevel="5">
      <c r="A79" s="5" t="s">
        <v>105</v>
      </c>
      <c r="B79" s="6" t="s">
        <v>9</v>
      </c>
      <c r="C79" s="6" t="s">
        <v>246</v>
      </c>
      <c r="D79" s="6" t="s">
        <v>104</v>
      </c>
      <c r="E79" s="6"/>
      <c r="F79" s="7">
        <v>200</v>
      </c>
      <c r="G79" s="9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4" customFormat="1" ht="15.75" customHeight="1" outlineLevel="3">
      <c r="A80" s="8" t="s">
        <v>32</v>
      </c>
      <c r="B80" s="9" t="s">
        <v>71</v>
      </c>
      <c r="C80" s="9" t="s">
        <v>237</v>
      </c>
      <c r="D80" s="9" t="s">
        <v>5</v>
      </c>
      <c r="E80" s="9"/>
      <c r="F80" s="69">
        <f>F81+F132</f>
        <v>63268.555</v>
      </c>
      <c r="G80" s="96" t="e">
        <f>G81+#REF!+#REF!+#REF!+#REF!+#REF!+G112+G119+G126</f>
        <v>#REF!</v>
      </c>
      <c r="H80" s="10" t="e">
        <f>H81+#REF!+#REF!+#REF!+#REF!+#REF!+H112+H119+H126</f>
        <v>#REF!</v>
      </c>
      <c r="I80" s="10" t="e">
        <f>I81+#REF!+#REF!+#REF!+#REF!+#REF!+I112+I119+I126</f>
        <v>#REF!</v>
      </c>
      <c r="J80" s="10" t="e">
        <f>J81+#REF!+#REF!+#REF!+#REF!+#REF!+J112+J119+J126</f>
        <v>#REF!</v>
      </c>
      <c r="K80" s="10" t="e">
        <f>K81+#REF!+#REF!+#REF!+#REF!+#REF!+K112+K119+K126</f>
        <v>#REF!</v>
      </c>
      <c r="L80" s="10" t="e">
        <f>L81+#REF!+#REF!+#REF!+#REF!+#REF!+L112+L119+L126</f>
        <v>#REF!</v>
      </c>
      <c r="M80" s="10" t="e">
        <f>M81+#REF!+#REF!+#REF!+#REF!+#REF!+M112+M119+M126</f>
        <v>#REF!</v>
      </c>
      <c r="N80" s="10" t="e">
        <f>N81+#REF!+#REF!+#REF!+#REF!+#REF!+N112+N119+N126</f>
        <v>#REF!</v>
      </c>
      <c r="O80" s="10" t="e">
        <f>O81+#REF!+#REF!+#REF!+#REF!+#REF!+O112+O119+O126</f>
        <v>#REF!</v>
      </c>
      <c r="P80" s="10" t="e">
        <f>P81+#REF!+#REF!+#REF!+#REF!+#REF!+P112+P119+P126</f>
        <v>#REF!</v>
      </c>
      <c r="Q80" s="10" t="e">
        <f>Q81+#REF!+#REF!+#REF!+#REF!+#REF!+Q112+Q119+Q126</f>
        <v>#REF!</v>
      </c>
      <c r="R80" s="10" t="e">
        <f>R81+#REF!+#REF!+#REF!+#REF!+#REF!+R112+R119+R126</f>
        <v>#REF!</v>
      </c>
      <c r="S80" s="10" t="e">
        <f>S81+#REF!+#REF!+#REF!+#REF!+#REF!+S112+S119+S126</f>
        <v>#REF!</v>
      </c>
      <c r="T80" s="10" t="e">
        <f>T81+#REF!+#REF!+#REF!+#REF!+#REF!+T112+T119+T126</f>
        <v>#REF!</v>
      </c>
      <c r="U80" s="10" t="e">
        <f>U81+#REF!+#REF!+#REF!+#REF!+#REF!+U112+U119+U126</f>
        <v>#REF!</v>
      </c>
      <c r="V80" s="10" t="e">
        <f>V81+#REF!+#REF!+#REF!+#REF!+#REF!+V112+V119+V126</f>
        <v>#REF!</v>
      </c>
    </row>
    <row r="81" spans="1:22" s="24" customFormat="1" ht="31.5" outlineLevel="3">
      <c r="A81" s="21" t="s">
        <v>130</v>
      </c>
      <c r="B81" s="12" t="s">
        <v>71</v>
      </c>
      <c r="C81" s="12" t="s">
        <v>238</v>
      </c>
      <c r="D81" s="12" t="s">
        <v>5</v>
      </c>
      <c r="E81" s="12"/>
      <c r="F81" s="73">
        <f>F82</f>
        <v>61092.555</v>
      </c>
      <c r="G81" s="94">
        <f aca="true" t="shared" si="11" ref="G81:V81">G83</f>
        <v>0</v>
      </c>
      <c r="H81" s="13">
        <f t="shared" si="11"/>
        <v>0</v>
      </c>
      <c r="I81" s="13">
        <f t="shared" si="11"/>
        <v>0</v>
      </c>
      <c r="J81" s="13">
        <f t="shared" si="11"/>
        <v>0</v>
      </c>
      <c r="K81" s="13">
        <f t="shared" si="11"/>
        <v>0</v>
      </c>
      <c r="L81" s="13">
        <f t="shared" si="11"/>
        <v>0</v>
      </c>
      <c r="M81" s="13">
        <f t="shared" si="11"/>
        <v>0</v>
      </c>
      <c r="N81" s="13">
        <f t="shared" si="11"/>
        <v>0</v>
      </c>
      <c r="O81" s="13">
        <f t="shared" si="11"/>
        <v>0</v>
      </c>
      <c r="P81" s="13">
        <f t="shared" si="11"/>
        <v>0</v>
      </c>
      <c r="Q81" s="13">
        <f t="shared" si="11"/>
        <v>0</v>
      </c>
      <c r="R81" s="13">
        <f t="shared" si="11"/>
        <v>0</v>
      </c>
      <c r="S81" s="13">
        <f t="shared" si="11"/>
        <v>0</v>
      </c>
      <c r="T81" s="13">
        <f t="shared" si="11"/>
        <v>0</v>
      </c>
      <c r="U81" s="13">
        <f t="shared" si="11"/>
        <v>0</v>
      </c>
      <c r="V81" s="13">
        <f t="shared" si="11"/>
        <v>0</v>
      </c>
    </row>
    <row r="82" spans="1:22" s="24" customFormat="1" ht="31.5" outlineLevel="3">
      <c r="A82" s="21" t="s">
        <v>132</v>
      </c>
      <c r="B82" s="12" t="s">
        <v>71</v>
      </c>
      <c r="C82" s="12" t="s">
        <v>239</v>
      </c>
      <c r="D82" s="12" t="s">
        <v>5</v>
      </c>
      <c r="E82" s="12"/>
      <c r="F82" s="73">
        <f>F83+F90+F101+F97+F112+F119+F126</f>
        <v>61092.555</v>
      </c>
      <c r="G82" s="9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4" customFormat="1" ht="15.75" outlineLevel="4">
      <c r="A83" s="49" t="s">
        <v>33</v>
      </c>
      <c r="B83" s="19" t="s">
        <v>71</v>
      </c>
      <c r="C83" s="19" t="s">
        <v>247</v>
      </c>
      <c r="D83" s="19" t="s">
        <v>5</v>
      </c>
      <c r="E83" s="19"/>
      <c r="F83" s="70">
        <f>F84+F88</f>
        <v>2160</v>
      </c>
      <c r="G83" s="95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4" customFormat="1" ht="31.5" outlineLevel="5">
      <c r="A84" s="5" t="s">
        <v>91</v>
      </c>
      <c r="B84" s="6" t="s">
        <v>71</v>
      </c>
      <c r="C84" s="6" t="s">
        <v>247</v>
      </c>
      <c r="D84" s="6" t="s">
        <v>90</v>
      </c>
      <c r="E84" s="6"/>
      <c r="F84" s="71">
        <f>F85+F86+F87</f>
        <v>1560.77</v>
      </c>
      <c r="G84" s="9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4" customFormat="1" ht="31.5" outlineLevel="5">
      <c r="A85" s="46" t="s">
        <v>230</v>
      </c>
      <c r="B85" s="47" t="s">
        <v>71</v>
      </c>
      <c r="C85" s="47" t="s">
        <v>247</v>
      </c>
      <c r="D85" s="47" t="s">
        <v>88</v>
      </c>
      <c r="E85" s="47"/>
      <c r="F85" s="72">
        <v>1201.07</v>
      </c>
      <c r="G85" s="9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4" customFormat="1" ht="31.5" outlineLevel="5">
      <c r="A86" s="46" t="s">
        <v>235</v>
      </c>
      <c r="B86" s="47" t="s">
        <v>71</v>
      </c>
      <c r="C86" s="47" t="s">
        <v>247</v>
      </c>
      <c r="D86" s="47" t="s">
        <v>89</v>
      </c>
      <c r="E86" s="47"/>
      <c r="F86" s="72">
        <v>0</v>
      </c>
      <c r="G86" s="9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4" customFormat="1" ht="47.25" outlineLevel="5">
      <c r="A87" s="46" t="s">
        <v>231</v>
      </c>
      <c r="B87" s="47" t="s">
        <v>71</v>
      </c>
      <c r="C87" s="47" t="s">
        <v>247</v>
      </c>
      <c r="D87" s="47" t="s">
        <v>232</v>
      </c>
      <c r="E87" s="47"/>
      <c r="F87" s="72">
        <v>359.7</v>
      </c>
      <c r="G87" s="9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4" customFormat="1" ht="15.75" outlineLevel="5">
      <c r="A88" s="5" t="s">
        <v>92</v>
      </c>
      <c r="B88" s="6" t="s">
        <v>71</v>
      </c>
      <c r="C88" s="6" t="s">
        <v>247</v>
      </c>
      <c r="D88" s="6" t="s">
        <v>93</v>
      </c>
      <c r="E88" s="6"/>
      <c r="F88" s="71">
        <f>F89</f>
        <v>599.23</v>
      </c>
      <c r="G88" s="9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94</v>
      </c>
      <c r="B89" s="47" t="s">
        <v>71</v>
      </c>
      <c r="C89" s="47" t="s">
        <v>247</v>
      </c>
      <c r="D89" s="47" t="s">
        <v>95</v>
      </c>
      <c r="E89" s="47"/>
      <c r="F89" s="72">
        <v>599.23</v>
      </c>
      <c r="G89" s="9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47.25" outlineLevel="4">
      <c r="A90" s="50" t="s">
        <v>189</v>
      </c>
      <c r="B90" s="19" t="s">
        <v>71</v>
      </c>
      <c r="C90" s="19" t="s">
        <v>241</v>
      </c>
      <c r="D90" s="19" t="s">
        <v>5</v>
      </c>
      <c r="E90" s="19"/>
      <c r="F90" s="70">
        <f>F91+F95</f>
        <v>23063.6</v>
      </c>
      <c r="G90" s="95">
        <f aca="true" t="shared" si="13" ref="G90:V90">G91</f>
        <v>0</v>
      </c>
      <c r="H90" s="7">
        <f t="shared" si="13"/>
        <v>0</v>
      </c>
      <c r="I90" s="7">
        <f t="shared" si="13"/>
        <v>0</v>
      </c>
      <c r="J90" s="7">
        <f t="shared" si="13"/>
        <v>0</v>
      </c>
      <c r="K90" s="7">
        <f t="shared" si="13"/>
        <v>0</v>
      </c>
      <c r="L90" s="7">
        <f t="shared" si="13"/>
        <v>0</v>
      </c>
      <c r="M90" s="7">
        <f t="shared" si="13"/>
        <v>0</v>
      </c>
      <c r="N90" s="7">
        <f t="shared" si="13"/>
        <v>0</v>
      </c>
      <c r="O90" s="7">
        <f t="shared" si="13"/>
        <v>0</v>
      </c>
      <c r="P90" s="7">
        <f t="shared" si="13"/>
        <v>0</v>
      </c>
      <c r="Q90" s="7">
        <f t="shared" si="13"/>
        <v>0</v>
      </c>
      <c r="R90" s="7">
        <f t="shared" si="13"/>
        <v>0</v>
      </c>
      <c r="S90" s="7">
        <f t="shared" si="13"/>
        <v>0</v>
      </c>
      <c r="T90" s="7">
        <f t="shared" si="13"/>
        <v>0</v>
      </c>
      <c r="U90" s="7">
        <f t="shared" si="13"/>
        <v>0</v>
      </c>
      <c r="V90" s="7">
        <f t="shared" si="13"/>
        <v>0</v>
      </c>
    </row>
    <row r="91" spans="1:22" s="24" customFormat="1" ht="31.5" outlineLevel="5">
      <c r="A91" s="5" t="s">
        <v>91</v>
      </c>
      <c r="B91" s="6" t="s">
        <v>71</v>
      </c>
      <c r="C91" s="6" t="s">
        <v>241</v>
      </c>
      <c r="D91" s="6" t="s">
        <v>90</v>
      </c>
      <c r="E91" s="6"/>
      <c r="F91" s="71">
        <f>F92+F93+F94</f>
        <v>22951.3</v>
      </c>
      <c r="G91" s="9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31.5" outlineLevel="5">
      <c r="A92" s="46" t="s">
        <v>230</v>
      </c>
      <c r="B92" s="47" t="s">
        <v>71</v>
      </c>
      <c r="C92" s="47" t="s">
        <v>241</v>
      </c>
      <c r="D92" s="47" t="s">
        <v>88</v>
      </c>
      <c r="E92" s="47"/>
      <c r="F92" s="72">
        <v>17603.3</v>
      </c>
      <c r="G92" s="9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235</v>
      </c>
      <c r="B93" s="47" t="s">
        <v>71</v>
      </c>
      <c r="C93" s="47" t="s">
        <v>241</v>
      </c>
      <c r="D93" s="47" t="s">
        <v>89</v>
      </c>
      <c r="E93" s="47"/>
      <c r="F93" s="48">
        <v>32</v>
      </c>
      <c r="G93" s="9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5">
      <c r="A94" s="46" t="s">
        <v>231</v>
      </c>
      <c r="B94" s="47" t="s">
        <v>71</v>
      </c>
      <c r="C94" s="47" t="s">
        <v>241</v>
      </c>
      <c r="D94" s="47" t="s">
        <v>232</v>
      </c>
      <c r="E94" s="47"/>
      <c r="F94" s="48">
        <v>5316</v>
      </c>
      <c r="G94" s="9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4" customFormat="1" ht="15.75" outlineLevel="5">
      <c r="A95" s="5" t="s">
        <v>92</v>
      </c>
      <c r="B95" s="6" t="s">
        <v>71</v>
      </c>
      <c r="C95" s="6" t="s">
        <v>241</v>
      </c>
      <c r="D95" s="6" t="s">
        <v>93</v>
      </c>
      <c r="E95" s="6"/>
      <c r="F95" s="7">
        <f>F96</f>
        <v>112.3</v>
      </c>
      <c r="G95" s="9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94</v>
      </c>
      <c r="B96" s="47" t="s">
        <v>71</v>
      </c>
      <c r="C96" s="47" t="s">
        <v>241</v>
      </c>
      <c r="D96" s="47" t="s">
        <v>95</v>
      </c>
      <c r="E96" s="47"/>
      <c r="F96" s="48">
        <v>112.3</v>
      </c>
      <c r="G96" s="95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15.75" customHeight="1" outlineLevel="4">
      <c r="A97" s="49" t="s">
        <v>134</v>
      </c>
      <c r="B97" s="19" t="s">
        <v>71</v>
      </c>
      <c r="C97" s="19" t="s">
        <v>243</v>
      </c>
      <c r="D97" s="19" t="s">
        <v>5</v>
      </c>
      <c r="E97" s="19"/>
      <c r="F97" s="70">
        <f>F98+F99+F100</f>
        <v>0</v>
      </c>
      <c r="G97" s="95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4" customFormat="1" ht="15.75" outlineLevel="5">
      <c r="A98" s="5" t="s">
        <v>106</v>
      </c>
      <c r="B98" s="6" t="s">
        <v>71</v>
      </c>
      <c r="C98" s="6" t="s">
        <v>243</v>
      </c>
      <c r="D98" s="6" t="s">
        <v>205</v>
      </c>
      <c r="E98" s="6"/>
      <c r="F98" s="71">
        <v>0</v>
      </c>
      <c r="G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99</v>
      </c>
      <c r="B99" s="6" t="s">
        <v>71</v>
      </c>
      <c r="C99" s="6" t="s">
        <v>243</v>
      </c>
      <c r="D99" s="6" t="s">
        <v>101</v>
      </c>
      <c r="E99" s="6"/>
      <c r="F99" s="71">
        <v>0</v>
      </c>
      <c r="G99" s="9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15.75" outlineLevel="5">
      <c r="A100" s="5" t="s">
        <v>335</v>
      </c>
      <c r="B100" s="6" t="s">
        <v>71</v>
      </c>
      <c r="C100" s="6" t="s">
        <v>243</v>
      </c>
      <c r="D100" s="6" t="s">
        <v>334</v>
      </c>
      <c r="E100" s="6"/>
      <c r="F100" s="71">
        <v>0</v>
      </c>
      <c r="G100" s="9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6">
      <c r="A101" s="49" t="s">
        <v>135</v>
      </c>
      <c r="B101" s="19" t="s">
        <v>71</v>
      </c>
      <c r="C101" s="19" t="s">
        <v>248</v>
      </c>
      <c r="D101" s="19" t="s">
        <v>5</v>
      </c>
      <c r="E101" s="19"/>
      <c r="F101" s="20">
        <f>F102+F106+F108</f>
        <v>33168.699</v>
      </c>
      <c r="G101" s="34">
        <f aca="true" t="shared" si="15" ref="G101:V101">G102</f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0">
        <f t="shared" si="15"/>
        <v>0</v>
      </c>
      <c r="P101" s="20">
        <f t="shared" si="15"/>
        <v>0</v>
      </c>
      <c r="Q101" s="20">
        <f t="shared" si="15"/>
        <v>0</v>
      </c>
      <c r="R101" s="20">
        <f t="shared" si="15"/>
        <v>0</v>
      </c>
      <c r="S101" s="20">
        <f t="shared" si="15"/>
        <v>0</v>
      </c>
      <c r="T101" s="20">
        <f t="shared" si="15"/>
        <v>0</v>
      </c>
      <c r="U101" s="20">
        <f t="shared" si="15"/>
        <v>0</v>
      </c>
      <c r="V101" s="20">
        <f t="shared" si="15"/>
        <v>0</v>
      </c>
    </row>
    <row r="102" spans="1:22" s="24" customFormat="1" ht="15.75" outlineLevel="6">
      <c r="A102" s="5" t="s">
        <v>107</v>
      </c>
      <c r="B102" s="6" t="s">
        <v>71</v>
      </c>
      <c r="C102" s="6" t="s">
        <v>248</v>
      </c>
      <c r="D102" s="6" t="s">
        <v>108</v>
      </c>
      <c r="E102" s="6"/>
      <c r="F102" s="7">
        <f>F103+F104+F105</f>
        <v>20247</v>
      </c>
      <c r="G102" s="3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4" customFormat="1" ht="15.75" outlineLevel="6">
      <c r="A103" s="46" t="s">
        <v>229</v>
      </c>
      <c r="B103" s="47" t="s">
        <v>71</v>
      </c>
      <c r="C103" s="47" t="s">
        <v>248</v>
      </c>
      <c r="D103" s="47" t="s">
        <v>109</v>
      </c>
      <c r="E103" s="47"/>
      <c r="F103" s="48">
        <v>15520</v>
      </c>
      <c r="G103" s="3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4" customFormat="1" ht="31.5" outlineLevel="6">
      <c r="A104" s="46" t="s">
        <v>236</v>
      </c>
      <c r="B104" s="47" t="s">
        <v>71</v>
      </c>
      <c r="C104" s="47" t="s">
        <v>248</v>
      </c>
      <c r="D104" s="47" t="s">
        <v>110</v>
      </c>
      <c r="E104" s="47"/>
      <c r="F104" s="48">
        <v>40</v>
      </c>
      <c r="G104" s="3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4" customFormat="1" ht="47.25" outlineLevel="6">
      <c r="A105" s="46" t="s">
        <v>233</v>
      </c>
      <c r="B105" s="47" t="s">
        <v>71</v>
      </c>
      <c r="C105" s="47" t="s">
        <v>248</v>
      </c>
      <c r="D105" s="47" t="s">
        <v>234</v>
      </c>
      <c r="E105" s="47"/>
      <c r="F105" s="48">
        <v>4687</v>
      </c>
      <c r="G105" s="3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4" customFormat="1" ht="23.25" customHeight="1" outlineLevel="6">
      <c r="A106" s="5" t="s">
        <v>92</v>
      </c>
      <c r="B106" s="6" t="s">
        <v>71</v>
      </c>
      <c r="C106" s="6" t="s">
        <v>248</v>
      </c>
      <c r="D106" s="6" t="s">
        <v>93</v>
      </c>
      <c r="E106" s="6"/>
      <c r="F106" s="7">
        <f>F107</f>
        <v>12636.899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31.5" outlineLevel="6">
      <c r="A107" s="46" t="s">
        <v>94</v>
      </c>
      <c r="B107" s="47" t="s">
        <v>71</v>
      </c>
      <c r="C107" s="47" t="s">
        <v>248</v>
      </c>
      <c r="D107" s="47" t="s">
        <v>95</v>
      </c>
      <c r="E107" s="47"/>
      <c r="F107" s="48">
        <v>12636.899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15.75" outlineLevel="6">
      <c r="A108" s="5" t="s">
        <v>96</v>
      </c>
      <c r="B108" s="6" t="s">
        <v>71</v>
      </c>
      <c r="C108" s="6" t="s">
        <v>248</v>
      </c>
      <c r="D108" s="6" t="s">
        <v>97</v>
      </c>
      <c r="E108" s="6"/>
      <c r="F108" s="7">
        <f>F109+F110+F111</f>
        <v>284.8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22.5" customHeight="1" outlineLevel="6">
      <c r="A109" s="46" t="s">
        <v>98</v>
      </c>
      <c r="B109" s="47" t="s">
        <v>71</v>
      </c>
      <c r="C109" s="47" t="s">
        <v>248</v>
      </c>
      <c r="D109" s="47" t="s">
        <v>100</v>
      </c>
      <c r="E109" s="47"/>
      <c r="F109" s="48">
        <v>252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15.75" outlineLevel="6">
      <c r="A110" s="46" t="s">
        <v>99</v>
      </c>
      <c r="B110" s="47" t="s">
        <v>71</v>
      </c>
      <c r="C110" s="47" t="s">
        <v>248</v>
      </c>
      <c r="D110" s="47" t="s">
        <v>101</v>
      </c>
      <c r="E110" s="47"/>
      <c r="F110" s="48">
        <v>22.8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15.75" outlineLevel="6">
      <c r="A111" s="46" t="s">
        <v>335</v>
      </c>
      <c r="B111" s="47" t="s">
        <v>71</v>
      </c>
      <c r="C111" s="47" t="s">
        <v>248</v>
      </c>
      <c r="D111" s="47" t="s">
        <v>334</v>
      </c>
      <c r="E111" s="47"/>
      <c r="F111" s="48">
        <v>10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31.5" outlineLevel="6">
      <c r="A112" s="57" t="s">
        <v>136</v>
      </c>
      <c r="B112" s="19" t="s">
        <v>71</v>
      </c>
      <c r="C112" s="19" t="s">
        <v>249</v>
      </c>
      <c r="D112" s="19" t="s">
        <v>5</v>
      </c>
      <c r="E112" s="19"/>
      <c r="F112" s="70">
        <f>F113+F117</f>
        <v>1171.216</v>
      </c>
      <c r="G112" s="94">
        <f aca="true" t="shared" si="16" ref="G112:V112">G113</f>
        <v>0</v>
      </c>
      <c r="H112" s="13">
        <f t="shared" si="16"/>
        <v>0</v>
      </c>
      <c r="I112" s="13">
        <f t="shared" si="16"/>
        <v>0</v>
      </c>
      <c r="J112" s="13">
        <f t="shared" si="16"/>
        <v>0</v>
      </c>
      <c r="K112" s="13">
        <f t="shared" si="16"/>
        <v>0</v>
      </c>
      <c r="L112" s="13">
        <f t="shared" si="16"/>
        <v>0</v>
      </c>
      <c r="M112" s="13">
        <f t="shared" si="16"/>
        <v>0</v>
      </c>
      <c r="N112" s="13">
        <f t="shared" si="16"/>
        <v>0</v>
      </c>
      <c r="O112" s="13">
        <f t="shared" si="16"/>
        <v>0</v>
      </c>
      <c r="P112" s="13">
        <f t="shared" si="16"/>
        <v>0</v>
      </c>
      <c r="Q112" s="13">
        <f t="shared" si="16"/>
        <v>0</v>
      </c>
      <c r="R112" s="13">
        <f t="shared" si="16"/>
        <v>0</v>
      </c>
      <c r="S112" s="13">
        <f t="shared" si="16"/>
        <v>0</v>
      </c>
      <c r="T112" s="13">
        <f t="shared" si="16"/>
        <v>0</v>
      </c>
      <c r="U112" s="13">
        <f t="shared" si="16"/>
        <v>0</v>
      </c>
      <c r="V112" s="13">
        <f t="shared" si="16"/>
        <v>0</v>
      </c>
    </row>
    <row r="113" spans="1:22" s="24" customFormat="1" ht="31.5" outlineLevel="6">
      <c r="A113" s="5" t="s">
        <v>91</v>
      </c>
      <c r="B113" s="6" t="s">
        <v>71</v>
      </c>
      <c r="C113" s="6" t="s">
        <v>249</v>
      </c>
      <c r="D113" s="6" t="s">
        <v>90</v>
      </c>
      <c r="E113" s="6"/>
      <c r="F113" s="7">
        <f>F114+F115+F116</f>
        <v>1071.828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31.5" outlineLevel="6">
      <c r="A114" s="46" t="s">
        <v>230</v>
      </c>
      <c r="B114" s="47" t="s">
        <v>71</v>
      </c>
      <c r="C114" s="47" t="s">
        <v>249</v>
      </c>
      <c r="D114" s="47" t="s">
        <v>88</v>
      </c>
      <c r="E114" s="47"/>
      <c r="F114" s="72">
        <v>825.072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31.5" outlineLevel="6">
      <c r="A115" s="46" t="s">
        <v>235</v>
      </c>
      <c r="B115" s="47" t="s">
        <v>71</v>
      </c>
      <c r="C115" s="47" t="s">
        <v>249</v>
      </c>
      <c r="D115" s="47" t="s">
        <v>89</v>
      </c>
      <c r="E115" s="47"/>
      <c r="F115" s="72">
        <v>0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47.25" outlineLevel="6">
      <c r="A116" s="46" t="s">
        <v>231</v>
      </c>
      <c r="B116" s="47" t="s">
        <v>71</v>
      </c>
      <c r="C116" s="47" t="s">
        <v>249</v>
      </c>
      <c r="D116" s="47" t="s">
        <v>232</v>
      </c>
      <c r="E116" s="47"/>
      <c r="F116" s="72">
        <v>246.756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5" t="s">
        <v>92</v>
      </c>
      <c r="B117" s="6" t="s">
        <v>71</v>
      </c>
      <c r="C117" s="6" t="s">
        <v>249</v>
      </c>
      <c r="D117" s="6" t="s">
        <v>93</v>
      </c>
      <c r="E117" s="6"/>
      <c r="F117" s="7">
        <f>F118</f>
        <v>99.388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46" t="s">
        <v>94</v>
      </c>
      <c r="B118" s="47" t="s">
        <v>71</v>
      </c>
      <c r="C118" s="47" t="s">
        <v>249</v>
      </c>
      <c r="D118" s="47" t="s">
        <v>95</v>
      </c>
      <c r="E118" s="47"/>
      <c r="F118" s="72">
        <v>99.388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31.5" outlineLevel="6">
      <c r="A119" s="57" t="s">
        <v>137</v>
      </c>
      <c r="B119" s="19" t="s">
        <v>71</v>
      </c>
      <c r="C119" s="19" t="s">
        <v>250</v>
      </c>
      <c r="D119" s="19" t="s">
        <v>5</v>
      </c>
      <c r="E119" s="19"/>
      <c r="F119" s="70">
        <f>F120+F124</f>
        <v>768.4739999999999</v>
      </c>
      <c r="G119" s="94">
        <f aca="true" t="shared" si="17" ref="G119:V119">G120</f>
        <v>0</v>
      </c>
      <c r="H119" s="13">
        <f t="shared" si="17"/>
        <v>0</v>
      </c>
      <c r="I119" s="13">
        <f t="shared" si="17"/>
        <v>0</v>
      </c>
      <c r="J119" s="13">
        <f t="shared" si="17"/>
        <v>0</v>
      </c>
      <c r="K119" s="13">
        <f t="shared" si="17"/>
        <v>0</v>
      </c>
      <c r="L119" s="13">
        <f t="shared" si="17"/>
        <v>0</v>
      </c>
      <c r="M119" s="13">
        <f t="shared" si="17"/>
        <v>0</v>
      </c>
      <c r="N119" s="13">
        <f t="shared" si="17"/>
        <v>0</v>
      </c>
      <c r="O119" s="13">
        <f t="shared" si="17"/>
        <v>0</v>
      </c>
      <c r="P119" s="13">
        <f t="shared" si="17"/>
        <v>0</v>
      </c>
      <c r="Q119" s="13">
        <f t="shared" si="17"/>
        <v>0</v>
      </c>
      <c r="R119" s="13">
        <f t="shared" si="17"/>
        <v>0</v>
      </c>
      <c r="S119" s="13">
        <f t="shared" si="17"/>
        <v>0</v>
      </c>
      <c r="T119" s="13">
        <f t="shared" si="17"/>
        <v>0</v>
      </c>
      <c r="U119" s="13">
        <f t="shared" si="17"/>
        <v>0</v>
      </c>
      <c r="V119" s="13">
        <f t="shared" si="17"/>
        <v>0</v>
      </c>
    </row>
    <row r="120" spans="1:22" s="24" customFormat="1" ht="31.5" outlineLevel="6">
      <c r="A120" s="5" t="s">
        <v>91</v>
      </c>
      <c r="B120" s="6" t="s">
        <v>71</v>
      </c>
      <c r="C120" s="6" t="s">
        <v>250</v>
      </c>
      <c r="D120" s="6" t="s">
        <v>90</v>
      </c>
      <c r="E120" s="6"/>
      <c r="F120" s="71">
        <f>F121+F122+F123</f>
        <v>570.314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230</v>
      </c>
      <c r="B121" s="47" t="s">
        <v>71</v>
      </c>
      <c r="C121" s="47" t="s">
        <v>250</v>
      </c>
      <c r="D121" s="47" t="s">
        <v>88</v>
      </c>
      <c r="E121" s="47"/>
      <c r="F121" s="72">
        <v>438.957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31.5" outlineLevel="6">
      <c r="A122" s="46" t="s">
        <v>235</v>
      </c>
      <c r="B122" s="47" t="s">
        <v>71</v>
      </c>
      <c r="C122" s="47" t="s">
        <v>250</v>
      </c>
      <c r="D122" s="47" t="s">
        <v>89</v>
      </c>
      <c r="E122" s="47"/>
      <c r="F122" s="72">
        <v>0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47.25" outlineLevel="6">
      <c r="A123" s="46" t="s">
        <v>231</v>
      </c>
      <c r="B123" s="47" t="s">
        <v>71</v>
      </c>
      <c r="C123" s="47" t="s">
        <v>250</v>
      </c>
      <c r="D123" s="47" t="s">
        <v>232</v>
      </c>
      <c r="E123" s="47"/>
      <c r="F123" s="72">
        <v>131.357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15.75" outlineLevel="6">
      <c r="A124" s="5" t="s">
        <v>92</v>
      </c>
      <c r="B124" s="6" t="s">
        <v>71</v>
      </c>
      <c r="C124" s="6" t="s">
        <v>250</v>
      </c>
      <c r="D124" s="6" t="s">
        <v>93</v>
      </c>
      <c r="E124" s="6"/>
      <c r="F124" s="71">
        <f>F125</f>
        <v>198.16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46" t="s">
        <v>94</v>
      </c>
      <c r="B125" s="47" t="s">
        <v>71</v>
      </c>
      <c r="C125" s="47" t="s">
        <v>250</v>
      </c>
      <c r="D125" s="47" t="s">
        <v>95</v>
      </c>
      <c r="E125" s="47"/>
      <c r="F125" s="72">
        <v>198.16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31.5" outlineLevel="6">
      <c r="A126" s="57" t="s">
        <v>138</v>
      </c>
      <c r="B126" s="19" t="s">
        <v>71</v>
      </c>
      <c r="C126" s="19" t="s">
        <v>251</v>
      </c>
      <c r="D126" s="19" t="s">
        <v>5</v>
      </c>
      <c r="E126" s="19"/>
      <c r="F126" s="70">
        <f>F127+F130</f>
        <v>760.5659999999999</v>
      </c>
      <c r="G126" s="94">
        <f aca="true" t="shared" si="18" ref="G126:V126">G127</f>
        <v>0</v>
      </c>
      <c r="H126" s="13">
        <f t="shared" si="18"/>
        <v>0</v>
      </c>
      <c r="I126" s="13">
        <f t="shared" si="18"/>
        <v>0</v>
      </c>
      <c r="J126" s="13">
        <f t="shared" si="18"/>
        <v>0</v>
      </c>
      <c r="K126" s="13">
        <f t="shared" si="18"/>
        <v>0</v>
      </c>
      <c r="L126" s="13">
        <f t="shared" si="18"/>
        <v>0</v>
      </c>
      <c r="M126" s="13">
        <f t="shared" si="18"/>
        <v>0</v>
      </c>
      <c r="N126" s="13">
        <f t="shared" si="18"/>
        <v>0</v>
      </c>
      <c r="O126" s="13">
        <f t="shared" si="18"/>
        <v>0</v>
      </c>
      <c r="P126" s="13">
        <f t="shared" si="18"/>
        <v>0</v>
      </c>
      <c r="Q126" s="13">
        <f t="shared" si="18"/>
        <v>0</v>
      </c>
      <c r="R126" s="13">
        <f t="shared" si="18"/>
        <v>0</v>
      </c>
      <c r="S126" s="13">
        <f t="shared" si="18"/>
        <v>0</v>
      </c>
      <c r="T126" s="13">
        <f t="shared" si="18"/>
        <v>0</v>
      </c>
      <c r="U126" s="13">
        <f t="shared" si="18"/>
        <v>0</v>
      </c>
      <c r="V126" s="13">
        <f t="shared" si="18"/>
        <v>0</v>
      </c>
    </row>
    <row r="127" spans="1:22" s="24" customFormat="1" ht="31.5" outlineLevel="6">
      <c r="A127" s="5" t="s">
        <v>91</v>
      </c>
      <c r="B127" s="6" t="s">
        <v>71</v>
      </c>
      <c r="C127" s="6" t="s">
        <v>251</v>
      </c>
      <c r="D127" s="6" t="s">
        <v>90</v>
      </c>
      <c r="E127" s="6"/>
      <c r="F127" s="71">
        <f>F128+F129</f>
        <v>730.838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230</v>
      </c>
      <c r="B128" s="47" t="s">
        <v>71</v>
      </c>
      <c r="C128" s="47" t="s">
        <v>251</v>
      </c>
      <c r="D128" s="47" t="s">
        <v>88</v>
      </c>
      <c r="E128" s="47"/>
      <c r="F128" s="72">
        <v>562.247</v>
      </c>
      <c r="G128" s="97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4" customFormat="1" ht="47.25" outlineLevel="6">
      <c r="A129" s="46" t="s">
        <v>231</v>
      </c>
      <c r="B129" s="47" t="s">
        <v>71</v>
      </c>
      <c r="C129" s="47" t="s">
        <v>251</v>
      </c>
      <c r="D129" s="47" t="s">
        <v>232</v>
      </c>
      <c r="E129" s="47"/>
      <c r="F129" s="72">
        <v>168.591</v>
      </c>
      <c r="G129" s="97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24" customFormat="1" ht="15.75" outlineLevel="6">
      <c r="A130" s="5" t="s">
        <v>92</v>
      </c>
      <c r="B130" s="6" t="s">
        <v>71</v>
      </c>
      <c r="C130" s="6" t="s">
        <v>251</v>
      </c>
      <c r="D130" s="6" t="s">
        <v>93</v>
      </c>
      <c r="E130" s="6"/>
      <c r="F130" s="71">
        <f>F131</f>
        <v>29.728</v>
      </c>
      <c r="G130" s="97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24" customFormat="1" ht="31.5" outlineLevel="6">
      <c r="A131" s="46" t="s">
        <v>94</v>
      </c>
      <c r="B131" s="47" t="s">
        <v>71</v>
      </c>
      <c r="C131" s="47" t="s">
        <v>251</v>
      </c>
      <c r="D131" s="47" t="s">
        <v>95</v>
      </c>
      <c r="E131" s="47"/>
      <c r="F131" s="72">
        <v>29.728</v>
      </c>
      <c r="G131" s="97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24" customFormat="1" ht="15.75" outlineLevel="6">
      <c r="A132" s="14" t="s">
        <v>139</v>
      </c>
      <c r="B132" s="12" t="s">
        <v>71</v>
      </c>
      <c r="C132" s="12" t="s">
        <v>237</v>
      </c>
      <c r="D132" s="12" t="s">
        <v>5</v>
      </c>
      <c r="E132" s="12"/>
      <c r="F132" s="13">
        <f>F140+F147+F133+F154+F159+F162+F165</f>
        <v>2176</v>
      </c>
      <c r="G132" s="97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24" customFormat="1" ht="31.5" outlineLevel="6">
      <c r="A133" s="57" t="s">
        <v>207</v>
      </c>
      <c r="B133" s="55" t="s">
        <v>71</v>
      </c>
      <c r="C133" s="55" t="s">
        <v>252</v>
      </c>
      <c r="D133" s="55" t="s">
        <v>5</v>
      </c>
      <c r="E133" s="55"/>
      <c r="F133" s="56">
        <f>F134+F137</f>
        <v>10</v>
      </c>
      <c r="G133" s="97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24" customFormat="1" ht="33.75" customHeight="1" outlineLevel="6">
      <c r="A134" s="5" t="s">
        <v>183</v>
      </c>
      <c r="B134" s="6" t="s">
        <v>71</v>
      </c>
      <c r="C134" s="6" t="s">
        <v>253</v>
      </c>
      <c r="D134" s="6" t="s">
        <v>5</v>
      </c>
      <c r="E134" s="12"/>
      <c r="F134" s="7">
        <f>F135</f>
        <v>10</v>
      </c>
      <c r="G134" s="97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4" customFormat="1" ht="15.75" outlineLevel="6">
      <c r="A135" s="46" t="s">
        <v>92</v>
      </c>
      <c r="B135" s="47" t="s">
        <v>71</v>
      </c>
      <c r="C135" s="47" t="s">
        <v>253</v>
      </c>
      <c r="D135" s="47" t="s">
        <v>93</v>
      </c>
      <c r="E135" s="12"/>
      <c r="F135" s="48">
        <f>F136</f>
        <v>10</v>
      </c>
      <c r="G135" s="97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31.5" outlineLevel="6">
      <c r="A136" s="46" t="s">
        <v>94</v>
      </c>
      <c r="B136" s="47" t="s">
        <v>71</v>
      </c>
      <c r="C136" s="47" t="s">
        <v>253</v>
      </c>
      <c r="D136" s="47" t="s">
        <v>95</v>
      </c>
      <c r="E136" s="12"/>
      <c r="F136" s="48">
        <v>10</v>
      </c>
      <c r="G136" s="97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31.5" outlineLevel="6">
      <c r="A137" s="5" t="s">
        <v>184</v>
      </c>
      <c r="B137" s="6" t="s">
        <v>71</v>
      </c>
      <c r="C137" s="6" t="s">
        <v>254</v>
      </c>
      <c r="D137" s="6" t="s">
        <v>5</v>
      </c>
      <c r="E137" s="12"/>
      <c r="F137" s="7">
        <f>F138</f>
        <v>0</v>
      </c>
      <c r="G137" s="97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15.75" outlineLevel="6">
      <c r="A138" s="46" t="s">
        <v>92</v>
      </c>
      <c r="B138" s="47" t="s">
        <v>71</v>
      </c>
      <c r="C138" s="47" t="s">
        <v>254</v>
      </c>
      <c r="D138" s="47" t="s">
        <v>93</v>
      </c>
      <c r="E138" s="12"/>
      <c r="F138" s="48">
        <f>F139</f>
        <v>0</v>
      </c>
      <c r="G138" s="97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31.5" outlineLevel="6">
      <c r="A139" s="46" t="s">
        <v>94</v>
      </c>
      <c r="B139" s="47" t="s">
        <v>71</v>
      </c>
      <c r="C139" s="47" t="s">
        <v>254</v>
      </c>
      <c r="D139" s="47" t="s">
        <v>95</v>
      </c>
      <c r="E139" s="12"/>
      <c r="F139" s="48">
        <v>0</v>
      </c>
      <c r="G139" s="97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15.75" outlineLevel="6">
      <c r="A140" s="49" t="s">
        <v>208</v>
      </c>
      <c r="B140" s="19" t="s">
        <v>71</v>
      </c>
      <c r="C140" s="19" t="s">
        <v>255</v>
      </c>
      <c r="D140" s="19" t="s">
        <v>5</v>
      </c>
      <c r="E140" s="19"/>
      <c r="F140" s="20">
        <f>F141+F144</f>
        <v>50</v>
      </c>
      <c r="G140" s="97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31.5" outlineLevel="6">
      <c r="A141" s="5" t="s">
        <v>140</v>
      </c>
      <c r="B141" s="6" t="s">
        <v>71</v>
      </c>
      <c r="C141" s="6" t="s">
        <v>256</v>
      </c>
      <c r="D141" s="6" t="s">
        <v>5</v>
      </c>
      <c r="E141" s="6"/>
      <c r="F141" s="7">
        <f>F142</f>
        <v>0</v>
      </c>
      <c r="G141" s="97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15.75" outlineLevel="6">
      <c r="A142" s="46" t="s">
        <v>92</v>
      </c>
      <c r="B142" s="47" t="s">
        <v>71</v>
      </c>
      <c r="C142" s="47" t="s">
        <v>256</v>
      </c>
      <c r="D142" s="47" t="s">
        <v>93</v>
      </c>
      <c r="E142" s="47"/>
      <c r="F142" s="48">
        <f>F143</f>
        <v>0</v>
      </c>
      <c r="G142" s="97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94</v>
      </c>
      <c r="B143" s="47" t="s">
        <v>71</v>
      </c>
      <c r="C143" s="47" t="s">
        <v>256</v>
      </c>
      <c r="D143" s="47" t="s">
        <v>95</v>
      </c>
      <c r="E143" s="47"/>
      <c r="F143" s="48">
        <v>0</v>
      </c>
      <c r="G143" s="97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31.5" outlineLevel="6">
      <c r="A144" s="5" t="s">
        <v>141</v>
      </c>
      <c r="B144" s="6" t="s">
        <v>71</v>
      </c>
      <c r="C144" s="6" t="s">
        <v>257</v>
      </c>
      <c r="D144" s="6" t="s">
        <v>5</v>
      </c>
      <c r="E144" s="6"/>
      <c r="F144" s="7">
        <f>F145</f>
        <v>50</v>
      </c>
      <c r="G144" s="97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46" t="s">
        <v>92</v>
      </c>
      <c r="B145" s="47" t="s">
        <v>71</v>
      </c>
      <c r="C145" s="47" t="s">
        <v>257</v>
      </c>
      <c r="D145" s="47" t="s">
        <v>93</v>
      </c>
      <c r="E145" s="47"/>
      <c r="F145" s="48">
        <f>F146</f>
        <v>50</v>
      </c>
      <c r="G145" s="97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257</v>
      </c>
      <c r="D146" s="47" t="s">
        <v>95</v>
      </c>
      <c r="E146" s="47"/>
      <c r="F146" s="48">
        <v>50</v>
      </c>
      <c r="G146" s="97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1.5" outlineLevel="6">
      <c r="A147" s="49" t="s">
        <v>209</v>
      </c>
      <c r="B147" s="19" t="s">
        <v>71</v>
      </c>
      <c r="C147" s="19" t="s">
        <v>258</v>
      </c>
      <c r="D147" s="19" t="s">
        <v>5</v>
      </c>
      <c r="E147" s="19"/>
      <c r="F147" s="20">
        <f>F148+F151</f>
        <v>10</v>
      </c>
      <c r="G147" s="97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47.25" outlineLevel="6">
      <c r="A148" s="5" t="s">
        <v>142</v>
      </c>
      <c r="B148" s="6" t="s">
        <v>71</v>
      </c>
      <c r="C148" s="6" t="s">
        <v>259</v>
      </c>
      <c r="D148" s="6" t="s">
        <v>5</v>
      </c>
      <c r="E148" s="6"/>
      <c r="F148" s="7">
        <f>F149</f>
        <v>10</v>
      </c>
      <c r="G148" s="97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15.75" outlineLevel="6">
      <c r="A149" s="46" t="s">
        <v>92</v>
      </c>
      <c r="B149" s="47" t="s">
        <v>71</v>
      </c>
      <c r="C149" s="47" t="s">
        <v>259</v>
      </c>
      <c r="D149" s="47" t="s">
        <v>93</v>
      </c>
      <c r="E149" s="47"/>
      <c r="F149" s="48">
        <f>F150</f>
        <v>10</v>
      </c>
      <c r="G149" s="97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46" t="s">
        <v>94</v>
      </c>
      <c r="B150" s="47" t="s">
        <v>71</v>
      </c>
      <c r="C150" s="47" t="s">
        <v>259</v>
      </c>
      <c r="D150" s="47" t="s">
        <v>95</v>
      </c>
      <c r="E150" s="47"/>
      <c r="F150" s="48">
        <v>10</v>
      </c>
      <c r="G150" s="97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47.25" outlineLevel="6">
      <c r="A151" s="5" t="s">
        <v>336</v>
      </c>
      <c r="B151" s="6" t="s">
        <v>71</v>
      </c>
      <c r="C151" s="6" t="s">
        <v>337</v>
      </c>
      <c r="D151" s="6" t="s">
        <v>5</v>
      </c>
      <c r="E151" s="6"/>
      <c r="F151" s="7">
        <f>F152</f>
        <v>0</v>
      </c>
      <c r="G151" s="97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15.75" outlineLevel="6">
      <c r="A152" s="46" t="s">
        <v>92</v>
      </c>
      <c r="B152" s="47" t="s">
        <v>71</v>
      </c>
      <c r="C152" s="47" t="s">
        <v>337</v>
      </c>
      <c r="D152" s="47" t="s">
        <v>93</v>
      </c>
      <c r="E152" s="47"/>
      <c r="F152" s="48">
        <f>F153</f>
        <v>0</v>
      </c>
      <c r="G152" s="97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31.5" outlineLevel="6">
      <c r="A153" s="46" t="s">
        <v>94</v>
      </c>
      <c r="B153" s="47" t="s">
        <v>71</v>
      </c>
      <c r="C153" s="47" t="s">
        <v>337</v>
      </c>
      <c r="D153" s="47" t="s">
        <v>95</v>
      </c>
      <c r="E153" s="47"/>
      <c r="F153" s="48">
        <v>0</v>
      </c>
      <c r="G153" s="97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4.5" customHeight="1" outlineLevel="6">
      <c r="A154" s="49" t="s">
        <v>323</v>
      </c>
      <c r="B154" s="19" t="s">
        <v>71</v>
      </c>
      <c r="C154" s="19" t="s">
        <v>327</v>
      </c>
      <c r="D154" s="19" t="s">
        <v>5</v>
      </c>
      <c r="E154" s="19"/>
      <c r="F154" s="70">
        <f>F155+F157</f>
        <v>0</v>
      </c>
      <c r="G154" s="97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5" t="s">
        <v>115</v>
      </c>
      <c r="B155" s="6" t="s">
        <v>71</v>
      </c>
      <c r="C155" s="6" t="s">
        <v>346</v>
      </c>
      <c r="D155" s="6" t="s">
        <v>116</v>
      </c>
      <c r="E155" s="6"/>
      <c r="F155" s="71">
        <f>F156</f>
        <v>0</v>
      </c>
      <c r="G155" s="97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47.25" outlineLevel="6">
      <c r="A156" s="51" t="s">
        <v>191</v>
      </c>
      <c r="B156" s="47" t="s">
        <v>71</v>
      </c>
      <c r="C156" s="47" t="s">
        <v>346</v>
      </c>
      <c r="D156" s="47" t="s">
        <v>83</v>
      </c>
      <c r="E156" s="47"/>
      <c r="F156" s="72">
        <v>0</v>
      </c>
      <c r="G156" s="97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15.75" outlineLevel="6">
      <c r="A157" s="5" t="s">
        <v>115</v>
      </c>
      <c r="B157" s="6" t="s">
        <v>71</v>
      </c>
      <c r="C157" s="6" t="s">
        <v>326</v>
      </c>
      <c r="D157" s="6" t="s">
        <v>116</v>
      </c>
      <c r="E157" s="6"/>
      <c r="F157" s="71">
        <f>F158</f>
        <v>0</v>
      </c>
      <c r="G157" s="97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47.25" outlineLevel="6">
      <c r="A158" s="51" t="s">
        <v>191</v>
      </c>
      <c r="B158" s="47" t="s">
        <v>71</v>
      </c>
      <c r="C158" s="47" t="s">
        <v>326</v>
      </c>
      <c r="D158" s="47" t="s">
        <v>83</v>
      </c>
      <c r="E158" s="47"/>
      <c r="F158" s="48">
        <v>0</v>
      </c>
      <c r="G158" s="97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9" t="s">
        <v>340</v>
      </c>
      <c r="B159" s="19" t="s">
        <v>71</v>
      </c>
      <c r="C159" s="19" t="s">
        <v>341</v>
      </c>
      <c r="D159" s="19" t="s">
        <v>5</v>
      </c>
      <c r="E159" s="19"/>
      <c r="F159" s="70">
        <f>F160</f>
        <v>0</v>
      </c>
      <c r="G159" s="97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15.75" outlineLevel="6">
      <c r="A160" s="5" t="s">
        <v>92</v>
      </c>
      <c r="B160" s="6" t="s">
        <v>71</v>
      </c>
      <c r="C160" s="6" t="s">
        <v>342</v>
      </c>
      <c r="D160" s="6" t="s">
        <v>93</v>
      </c>
      <c r="E160" s="6"/>
      <c r="F160" s="71">
        <f>F161</f>
        <v>0</v>
      </c>
      <c r="G160" s="97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1.5" outlineLevel="6">
      <c r="A161" s="51" t="s">
        <v>94</v>
      </c>
      <c r="B161" s="47" t="s">
        <v>71</v>
      </c>
      <c r="C161" s="47" t="s">
        <v>342</v>
      </c>
      <c r="D161" s="47" t="s">
        <v>95</v>
      </c>
      <c r="E161" s="47"/>
      <c r="F161" s="72">
        <v>0</v>
      </c>
      <c r="G161" s="9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31.5" outlineLevel="6">
      <c r="A162" s="49" t="s">
        <v>365</v>
      </c>
      <c r="B162" s="19" t="s">
        <v>71</v>
      </c>
      <c r="C162" s="19" t="s">
        <v>363</v>
      </c>
      <c r="D162" s="19" t="s">
        <v>5</v>
      </c>
      <c r="E162" s="19"/>
      <c r="F162" s="70">
        <f>F163</f>
        <v>10</v>
      </c>
      <c r="G162" s="97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15.75" outlineLevel="6">
      <c r="A163" s="5" t="s">
        <v>92</v>
      </c>
      <c r="B163" s="6" t="s">
        <v>71</v>
      </c>
      <c r="C163" s="6" t="s">
        <v>364</v>
      </c>
      <c r="D163" s="6" t="s">
        <v>93</v>
      </c>
      <c r="E163" s="6"/>
      <c r="F163" s="71">
        <f>F164</f>
        <v>10</v>
      </c>
      <c r="G163" s="9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31.5" outlineLevel="6">
      <c r="A164" s="51" t="s">
        <v>94</v>
      </c>
      <c r="B164" s="47" t="s">
        <v>71</v>
      </c>
      <c r="C164" s="47" t="s">
        <v>364</v>
      </c>
      <c r="D164" s="47" t="s">
        <v>95</v>
      </c>
      <c r="E164" s="47"/>
      <c r="F164" s="72">
        <v>10</v>
      </c>
      <c r="G164" s="97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47.25" outlineLevel="6">
      <c r="A165" s="49" t="s">
        <v>366</v>
      </c>
      <c r="B165" s="19" t="s">
        <v>71</v>
      </c>
      <c r="C165" s="19" t="s">
        <v>367</v>
      </c>
      <c r="D165" s="19" t="s">
        <v>5</v>
      </c>
      <c r="E165" s="19"/>
      <c r="F165" s="70">
        <f>F166+F168</f>
        <v>2096</v>
      </c>
      <c r="G165" s="9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15.75" outlineLevel="6">
      <c r="A166" s="5" t="s">
        <v>92</v>
      </c>
      <c r="B166" s="6" t="s">
        <v>71</v>
      </c>
      <c r="C166" s="6" t="s">
        <v>368</v>
      </c>
      <c r="D166" s="6" t="s">
        <v>93</v>
      </c>
      <c r="E166" s="6"/>
      <c r="F166" s="71">
        <f>F167</f>
        <v>2096</v>
      </c>
      <c r="G166" s="97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51" t="s">
        <v>94</v>
      </c>
      <c r="B167" s="47" t="s">
        <v>71</v>
      </c>
      <c r="C167" s="47" t="s">
        <v>368</v>
      </c>
      <c r="D167" s="47" t="s">
        <v>95</v>
      </c>
      <c r="E167" s="47"/>
      <c r="F167" s="72">
        <v>2096</v>
      </c>
      <c r="G167" s="9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15.75" outlineLevel="6">
      <c r="A168" s="5" t="s">
        <v>96</v>
      </c>
      <c r="B168" s="6" t="s">
        <v>71</v>
      </c>
      <c r="C168" s="6" t="s">
        <v>368</v>
      </c>
      <c r="D168" s="6" t="s">
        <v>97</v>
      </c>
      <c r="E168" s="6"/>
      <c r="F168" s="71">
        <f>F169</f>
        <v>0</v>
      </c>
      <c r="G168" s="97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15.75" outlineLevel="6">
      <c r="A169" s="46" t="s">
        <v>335</v>
      </c>
      <c r="B169" s="47" t="s">
        <v>71</v>
      </c>
      <c r="C169" s="47" t="s">
        <v>368</v>
      </c>
      <c r="D169" s="47" t="s">
        <v>334</v>
      </c>
      <c r="E169" s="47"/>
      <c r="F169" s="72">
        <v>0</v>
      </c>
      <c r="G169" s="97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60" t="s">
        <v>143</v>
      </c>
      <c r="B170" s="30" t="s">
        <v>144</v>
      </c>
      <c r="C170" s="30" t="s">
        <v>237</v>
      </c>
      <c r="D170" s="30" t="s">
        <v>5</v>
      </c>
      <c r="E170" s="30"/>
      <c r="F170" s="58">
        <f>F171</f>
        <v>1638.7</v>
      </c>
      <c r="G170" s="97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5" ht="15.75" outlineLevel="6">
      <c r="A171" s="8" t="s">
        <v>81</v>
      </c>
      <c r="B171" s="9" t="s">
        <v>82</v>
      </c>
      <c r="C171" s="9" t="s">
        <v>237</v>
      </c>
      <c r="D171" s="9" t="s">
        <v>5</v>
      </c>
      <c r="E171" s="9" t="s">
        <v>5</v>
      </c>
      <c r="F171" s="10">
        <f>F172</f>
        <v>1638.7</v>
      </c>
      <c r="G171" s="98" t="e">
        <f>#REF!</f>
        <v>#REF!</v>
      </c>
      <c r="H171" s="31" t="e">
        <f>#REF!</f>
        <v>#REF!</v>
      </c>
      <c r="I171" s="31" t="e">
        <f>#REF!</f>
        <v>#REF!</v>
      </c>
      <c r="J171" s="31" t="e">
        <f>#REF!</f>
        <v>#REF!</v>
      </c>
      <c r="K171" s="31" t="e">
        <f>#REF!</f>
        <v>#REF!</v>
      </c>
      <c r="L171" s="31" t="e">
        <f>#REF!</f>
        <v>#REF!</v>
      </c>
      <c r="M171" s="31" t="e">
        <f>#REF!</f>
        <v>#REF!</v>
      </c>
      <c r="N171" s="31" t="e">
        <f>#REF!</f>
        <v>#REF!</v>
      </c>
      <c r="O171" s="31" t="e">
        <f>#REF!</f>
        <v>#REF!</v>
      </c>
      <c r="P171" s="31" t="e">
        <f>#REF!</f>
        <v>#REF!</v>
      </c>
      <c r="Q171" s="31" t="e">
        <f>#REF!</f>
        <v>#REF!</v>
      </c>
      <c r="R171" s="31" t="e">
        <f>#REF!</f>
        <v>#REF!</v>
      </c>
      <c r="S171" s="31" t="e">
        <f>#REF!</f>
        <v>#REF!</v>
      </c>
      <c r="T171" s="31" t="e">
        <f>#REF!</f>
        <v>#REF!</v>
      </c>
      <c r="U171" s="31" t="e">
        <f>#REF!</f>
        <v>#REF!</v>
      </c>
      <c r="V171" s="36" t="e">
        <f>#REF!</f>
        <v>#REF!</v>
      </c>
      <c r="W171" s="45"/>
      <c r="X171" s="40"/>
      <c r="Y171" s="41"/>
    </row>
    <row r="172" spans="1:25" ht="31.5" outlineLevel="6">
      <c r="A172" s="21" t="s">
        <v>130</v>
      </c>
      <c r="B172" s="12" t="s">
        <v>82</v>
      </c>
      <c r="C172" s="12" t="s">
        <v>238</v>
      </c>
      <c r="D172" s="12" t="s">
        <v>5</v>
      </c>
      <c r="E172" s="12"/>
      <c r="F172" s="13">
        <f>F173</f>
        <v>1638.7</v>
      </c>
      <c r="G172" s="99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7"/>
      <c r="W172" s="42"/>
      <c r="X172" s="43"/>
      <c r="Y172" s="41"/>
    </row>
    <row r="173" spans="1:25" ht="31.5" outlineLevel="6">
      <c r="A173" s="21" t="s">
        <v>132</v>
      </c>
      <c r="B173" s="12" t="s">
        <v>82</v>
      </c>
      <c r="C173" s="12" t="s">
        <v>239</v>
      </c>
      <c r="D173" s="12" t="s">
        <v>5</v>
      </c>
      <c r="E173" s="12"/>
      <c r="F173" s="13">
        <f>F174</f>
        <v>1638.7</v>
      </c>
      <c r="G173" s="99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7"/>
      <c r="W173" s="42"/>
      <c r="X173" s="43"/>
      <c r="Y173" s="41"/>
    </row>
    <row r="174" spans="1:25" ht="31.5" outlineLevel="6">
      <c r="A174" s="49" t="s">
        <v>42</v>
      </c>
      <c r="B174" s="19" t="s">
        <v>82</v>
      </c>
      <c r="C174" s="19" t="s">
        <v>260</v>
      </c>
      <c r="D174" s="19" t="s">
        <v>5</v>
      </c>
      <c r="E174" s="19" t="s">
        <v>5</v>
      </c>
      <c r="F174" s="20">
        <f>F175</f>
        <v>1638.7</v>
      </c>
      <c r="G174" s="100">
        <f>G175</f>
        <v>1397.92</v>
      </c>
      <c r="H174" s="33">
        <f aca="true" t="shared" si="19" ref="H174:V174">H175</f>
        <v>0</v>
      </c>
      <c r="I174" s="33">
        <f t="shared" si="19"/>
        <v>0</v>
      </c>
      <c r="J174" s="33">
        <f t="shared" si="19"/>
        <v>0</v>
      </c>
      <c r="K174" s="33">
        <f t="shared" si="19"/>
        <v>0</v>
      </c>
      <c r="L174" s="33">
        <f t="shared" si="19"/>
        <v>0</v>
      </c>
      <c r="M174" s="33">
        <f t="shared" si="19"/>
        <v>0</v>
      </c>
      <c r="N174" s="33">
        <f t="shared" si="19"/>
        <v>0</v>
      </c>
      <c r="O174" s="33">
        <f t="shared" si="19"/>
        <v>0</v>
      </c>
      <c r="P174" s="33">
        <f t="shared" si="19"/>
        <v>0</v>
      </c>
      <c r="Q174" s="33">
        <f t="shared" si="19"/>
        <v>0</v>
      </c>
      <c r="R174" s="33">
        <f t="shared" si="19"/>
        <v>0</v>
      </c>
      <c r="S174" s="33">
        <f t="shared" si="19"/>
        <v>0</v>
      </c>
      <c r="T174" s="33">
        <f t="shared" si="19"/>
        <v>0</v>
      </c>
      <c r="U174" s="33">
        <f t="shared" si="19"/>
        <v>0</v>
      </c>
      <c r="V174" s="38">
        <f t="shared" si="19"/>
        <v>0</v>
      </c>
      <c r="W174" s="39"/>
      <c r="X174" s="40"/>
      <c r="Y174" s="41"/>
    </row>
    <row r="175" spans="1:25" ht="15.75" outlineLevel="6">
      <c r="A175" s="5" t="s">
        <v>111</v>
      </c>
      <c r="B175" s="6" t="s">
        <v>82</v>
      </c>
      <c r="C175" s="6" t="s">
        <v>260</v>
      </c>
      <c r="D175" s="6" t="s">
        <v>112</v>
      </c>
      <c r="E175" s="6" t="s">
        <v>18</v>
      </c>
      <c r="F175" s="7">
        <v>1638.7</v>
      </c>
      <c r="G175" s="100">
        <v>1397.92</v>
      </c>
      <c r="H175" s="3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5"/>
      <c r="W175" s="39"/>
      <c r="X175" s="44"/>
      <c r="Y175" s="41"/>
    </row>
    <row r="176" spans="1:22" s="24" customFormat="1" ht="32.25" customHeight="1" outlineLevel="6">
      <c r="A176" s="16" t="s">
        <v>59</v>
      </c>
      <c r="B176" s="17" t="s">
        <v>58</v>
      </c>
      <c r="C176" s="17" t="s">
        <v>237</v>
      </c>
      <c r="D176" s="17" t="s">
        <v>5</v>
      </c>
      <c r="E176" s="17"/>
      <c r="F176" s="18">
        <f aca="true" t="shared" si="20" ref="F176:F181">F177</f>
        <v>250</v>
      </c>
      <c r="G176" s="92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4" customFormat="1" ht="48" customHeight="1" outlineLevel="3">
      <c r="A177" s="8" t="s">
        <v>34</v>
      </c>
      <c r="B177" s="9" t="s">
        <v>10</v>
      </c>
      <c r="C177" s="9" t="s">
        <v>237</v>
      </c>
      <c r="D177" s="9" t="s">
        <v>5</v>
      </c>
      <c r="E177" s="9"/>
      <c r="F177" s="10">
        <f t="shared" si="20"/>
        <v>250</v>
      </c>
      <c r="G177" s="96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4" customFormat="1" ht="34.5" customHeight="1" outlineLevel="3">
      <c r="A178" s="21" t="s">
        <v>130</v>
      </c>
      <c r="B178" s="9" t="s">
        <v>10</v>
      </c>
      <c r="C178" s="9" t="s">
        <v>238</v>
      </c>
      <c r="D178" s="9" t="s">
        <v>5</v>
      </c>
      <c r="E178" s="9"/>
      <c r="F178" s="10">
        <f t="shared" si="20"/>
        <v>250</v>
      </c>
      <c r="G178" s="9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4" customFormat="1" ht="30.75" customHeight="1" outlineLevel="3">
      <c r="A179" s="21" t="s">
        <v>132</v>
      </c>
      <c r="B179" s="12" t="s">
        <v>10</v>
      </c>
      <c r="C179" s="12" t="s">
        <v>239</v>
      </c>
      <c r="D179" s="12" t="s">
        <v>5</v>
      </c>
      <c r="E179" s="12"/>
      <c r="F179" s="13">
        <f t="shared" si="20"/>
        <v>250</v>
      </c>
      <c r="G179" s="94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4" customFormat="1" ht="32.25" customHeight="1" outlineLevel="4">
      <c r="A180" s="49" t="s">
        <v>145</v>
      </c>
      <c r="B180" s="19" t="s">
        <v>10</v>
      </c>
      <c r="C180" s="19" t="s">
        <v>261</v>
      </c>
      <c r="D180" s="19" t="s">
        <v>5</v>
      </c>
      <c r="E180" s="19"/>
      <c r="F180" s="20">
        <f t="shared" si="20"/>
        <v>250</v>
      </c>
      <c r="G180" s="95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4" customFormat="1" ht="15.75" outlineLevel="5">
      <c r="A181" s="5" t="s">
        <v>92</v>
      </c>
      <c r="B181" s="6" t="s">
        <v>10</v>
      </c>
      <c r="C181" s="6" t="s">
        <v>261</v>
      </c>
      <c r="D181" s="6" t="s">
        <v>93</v>
      </c>
      <c r="E181" s="6"/>
      <c r="F181" s="7">
        <f t="shared" si="20"/>
        <v>250</v>
      </c>
      <c r="G181" s="95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4" customFormat="1" ht="31.5" outlineLevel="5">
      <c r="A182" s="46" t="s">
        <v>94</v>
      </c>
      <c r="B182" s="47" t="s">
        <v>10</v>
      </c>
      <c r="C182" s="47" t="s">
        <v>261</v>
      </c>
      <c r="D182" s="47" t="s">
        <v>95</v>
      </c>
      <c r="E182" s="47"/>
      <c r="F182" s="48">
        <v>250</v>
      </c>
      <c r="G182" s="9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4" customFormat="1" ht="18.75" outlineLevel="6">
      <c r="A183" s="16" t="s">
        <v>57</v>
      </c>
      <c r="B183" s="17" t="s">
        <v>56</v>
      </c>
      <c r="C183" s="17" t="s">
        <v>237</v>
      </c>
      <c r="D183" s="17" t="s">
        <v>5</v>
      </c>
      <c r="E183" s="17"/>
      <c r="F183" s="68">
        <f>F190+F213+F184</f>
        <v>21556.319</v>
      </c>
      <c r="G183" s="92" t="e">
        <f aca="true" t="shared" si="24" ref="G183:V183">G190+G213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4" customFormat="1" ht="18.75" outlineLevel="6">
      <c r="A184" s="59" t="s">
        <v>196</v>
      </c>
      <c r="B184" s="9" t="s">
        <v>198</v>
      </c>
      <c r="C184" s="9" t="s">
        <v>237</v>
      </c>
      <c r="D184" s="9" t="s">
        <v>5</v>
      </c>
      <c r="E184" s="9"/>
      <c r="F184" s="69">
        <f>F185</f>
        <v>499.319</v>
      </c>
      <c r="G184" s="92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4" customFormat="1" ht="31.5" outlineLevel="6">
      <c r="A185" s="21" t="s">
        <v>130</v>
      </c>
      <c r="B185" s="9" t="s">
        <v>198</v>
      </c>
      <c r="C185" s="9" t="s">
        <v>238</v>
      </c>
      <c r="D185" s="9" t="s">
        <v>5</v>
      </c>
      <c r="E185" s="9"/>
      <c r="F185" s="69">
        <f>F186</f>
        <v>499.319</v>
      </c>
      <c r="G185" s="92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4" customFormat="1" ht="31.5" outlineLevel="6">
      <c r="A186" s="21" t="s">
        <v>132</v>
      </c>
      <c r="B186" s="9" t="s">
        <v>198</v>
      </c>
      <c r="C186" s="9" t="s">
        <v>239</v>
      </c>
      <c r="D186" s="9" t="s">
        <v>5</v>
      </c>
      <c r="E186" s="9"/>
      <c r="F186" s="69">
        <f>F187</f>
        <v>499.319</v>
      </c>
      <c r="G186" s="92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4" customFormat="1" ht="47.25" outlineLevel="6">
      <c r="A187" s="57" t="s">
        <v>197</v>
      </c>
      <c r="B187" s="19" t="s">
        <v>198</v>
      </c>
      <c r="C187" s="19" t="s">
        <v>262</v>
      </c>
      <c r="D187" s="19" t="s">
        <v>5</v>
      </c>
      <c r="E187" s="19"/>
      <c r="F187" s="70">
        <f>F188</f>
        <v>499.319</v>
      </c>
      <c r="G187" s="92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4" customFormat="1" ht="18.75" outlineLevel="6">
      <c r="A188" s="5" t="s">
        <v>92</v>
      </c>
      <c r="B188" s="6" t="s">
        <v>198</v>
      </c>
      <c r="C188" s="6" t="s">
        <v>262</v>
      </c>
      <c r="D188" s="6" t="s">
        <v>93</v>
      </c>
      <c r="E188" s="6"/>
      <c r="F188" s="71">
        <f>F189</f>
        <v>499.319</v>
      </c>
      <c r="G188" s="92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4" customFormat="1" ht="31.5" outlineLevel="6">
      <c r="A189" s="46" t="s">
        <v>94</v>
      </c>
      <c r="B189" s="47" t="s">
        <v>198</v>
      </c>
      <c r="C189" s="47" t="s">
        <v>262</v>
      </c>
      <c r="D189" s="47" t="s">
        <v>95</v>
      </c>
      <c r="E189" s="47"/>
      <c r="F189" s="72">
        <v>499.319</v>
      </c>
      <c r="G189" s="92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4" customFormat="1" ht="15.75" outlineLevel="6">
      <c r="A190" s="21" t="s">
        <v>63</v>
      </c>
      <c r="B190" s="9" t="s">
        <v>62</v>
      </c>
      <c r="C190" s="9" t="s">
        <v>237</v>
      </c>
      <c r="D190" s="9" t="s">
        <v>5</v>
      </c>
      <c r="E190" s="9"/>
      <c r="F190" s="69">
        <f>F198+F191</f>
        <v>14000</v>
      </c>
      <c r="G190" s="96">
        <f aca="true" t="shared" si="25" ref="G190:V190">G198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4" customFormat="1" ht="47.25" outlineLevel="6">
      <c r="A191" s="8" t="s">
        <v>377</v>
      </c>
      <c r="B191" s="9" t="s">
        <v>62</v>
      </c>
      <c r="C191" s="9" t="s">
        <v>268</v>
      </c>
      <c r="D191" s="9" t="s">
        <v>5</v>
      </c>
      <c r="E191" s="9"/>
      <c r="F191" s="69">
        <f>F192+F197</f>
        <v>2000</v>
      </c>
      <c r="G191" s="9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4" customFormat="1" ht="97.5" customHeight="1" outlineLevel="6">
      <c r="A192" s="49" t="s">
        <v>385</v>
      </c>
      <c r="B192" s="19" t="s">
        <v>62</v>
      </c>
      <c r="C192" s="19" t="s">
        <v>384</v>
      </c>
      <c r="D192" s="19" t="s">
        <v>5</v>
      </c>
      <c r="E192" s="19"/>
      <c r="F192" s="70">
        <f>F193</f>
        <v>2000</v>
      </c>
      <c r="G192" s="96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24" customFormat="1" ht="47.25" outlineLevel="6">
      <c r="A193" s="5" t="s">
        <v>357</v>
      </c>
      <c r="B193" s="6" t="s">
        <v>62</v>
      </c>
      <c r="C193" s="6" t="s">
        <v>384</v>
      </c>
      <c r="D193" s="6" t="s">
        <v>378</v>
      </c>
      <c r="E193" s="6"/>
      <c r="F193" s="71">
        <f>F194</f>
        <v>2000</v>
      </c>
      <c r="G193" s="96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4" customFormat="1" ht="47.25" outlineLevel="6">
      <c r="A194" s="46" t="s">
        <v>357</v>
      </c>
      <c r="B194" s="47" t="s">
        <v>62</v>
      </c>
      <c r="C194" s="47" t="s">
        <v>384</v>
      </c>
      <c r="D194" s="47" t="s">
        <v>354</v>
      </c>
      <c r="E194" s="47"/>
      <c r="F194" s="72">
        <v>2000</v>
      </c>
      <c r="G194" s="9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4" customFormat="1" ht="110.25" outlineLevel="6">
      <c r="A195" s="49" t="s">
        <v>383</v>
      </c>
      <c r="B195" s="19" t="s">
        <v>62</v>
      </c>
      <c r="C195" s="19" t="s">
        <v>382</v>
      </c>
      <c r="D195" s="19" t="s">
        <v>5</v>
      </c>
      <c r="E195" s="19"/>
      <c r="F195" s="70">
        <f>F196</f>
        <v>0</v>
      </c>
      <c r="G195" s="9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24" customFormat="1" ht="47.25" outlineLevel="6">
      <c r="A196" s="5" t="s">
        <v>357</v>
      </c>
      <c r="B196" s="6" t="s">
        <v>62</v>
      </c>
      <c r="C196" s="6" t="s">
        <v>382</v>
      </c>
      <c r="D196" s="6" t="s">
        <v>378</v>
      </c>
      <c r="E196" s="6"/>
      <c r="F196" s="71">
        <f>F197</f>
        <v>0</v>
      </c>
      <c r="G196" s="9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24" customFormat="1" ht="47.25" outlineLevel="6">
      <c r="A197" s="46" t="s">
        <v>357</v>
      </c>
      <c r="B197" s="47" t="s">
        <v>62</v>
      </c>
      <c r="C197" s="47" t="s">
        <v>382</v>
      </c>
      <c r="D197" s="47" t="s">
        <v>354</v>
      </c>
      <c r="E197" s="47"/>
      <c r="F197" s="72">
        <v>0</v>
      </c>
      <c r="G197" s="9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4" customFormat="1" ht="31.5" outlineLevel="6">
      <c r="A198" s="8" t="s">
        <v>210</v>
      </c>
      <c r="B198" s="12" t="s">
        <v>62</v>
      </c>
      <c r="C198" s="12" t="s">
        <v>263</v>
      </c>
      <c r="D198" s="12" t="s">
        <v>5</v>
      </c>
      <c r="E198" s="12"/>
      <c r="F198" s="73">
        <f>F199+F207+F202+F205+F210</f>
        <v>12000</v>
      </c>
      <c r="G198" s="94">
        <f aca="true" t="shared" si="26" ref="G198:V198">G199</f>
        <v>0</v>
      </c>
      <c r="H198" s="13">
        <f t="shared" si="26"/>
        <v>0</v>
      </c>
      <c r="I198" s="13">
        <f t="shared" si="26"/>
        <v>0</v>
      </c>
      <c r="J198" s="13">
        <f t="shared" si="26"/>
        <v>0</v>
      </c>
      <c r="K198" s="13">
        <f t="shared" si="26"/>
        <v>0</v>
      </c>
      <c r="L198" s="13">
        <f t="shared" si="26"/>
        <v>0</v>
      </c>
      <c r="M198" s="13">
        <f t="shared" si="26"/>
        <v>0</v>
      </c>
      <c r="N198" s="13">
        <f t="shared" si="26"/>
        <v>0</v>
      </c>
      <c r="O198" s="13">
        <f t="shared" si="26"/>
        <v>0</v>
      </c>
      <c r="P198" s="13">
        <f t="shared" si="26"/>
        <v>0</v>
      </c>
      <c r="Q198" s="13">
        <f t="shared" si="26"/>
        <v>0</v>
      </c>
      <c r="R198" s="13">
        <f t="shared" si="26"/>
        <v>0</v>
      </c>
      <c r="S198" s="13">
        <f t="shared" si="26"/>
        <v>0</v>
      </c>
      <c r="T198" s="13">
        <f t="shared" si="26"/>
        <v>0</v>
      </c>
      <c r="U198" s="13">
        <f t="shared" si="26"/>
        <v>0</v>
      </c>
      <c r="V198" s="13">
        <f t="shared" si="26"/>
        <v>0</v>
      </c>
    </row>
    <row r="199" spans="1:22" s="24" customFormat="1" ht="51.75" customHeight="1" outlineLevel="6">
      <c r="A199" s="49" t="s">
        <v>146</v>
      </c>
      <c r="B199" s="19" t="s">
        <v>62</v>
      </c>
      <c r="C199" s="19" t="s">
        <v>264</v>
      </c>
      <c r="D199" s="19" t="s">
        <v>5</v>
      </c>
      <c r="E199" s="19"/>
      <c r="F199" s="70">
        <f>F200</f>
        <v>0</v>
      </c>
      <c r="G199" s="95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4" customFormat="1" ht="15.75" outlineLevel="6">
      <c r="A200" s="5" t="s">
        <v>92</v>
      </c>
      <c r="B200" s="6" t="s">
        <v>62</v>
      </c>
      <c r="C200" s="6" t="s">
        <v>264</v>
      </c>
      <c r="D200" s="6" t="s">
        <v>93</v>
      </c>
      <c r="E200" s="6"/>
      <c r="F200" s="71">
        <f>F201</f>
        <v>0</v>
      </c>
      <c r="G200" s="9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4" customFormat="1" ht="31.5" outlineLevel="6">
      <c r="A201" s="46" t="s">
        <v>94</v>
      </c>
      <c r="B201" s="47" t="s">
        <v>62</v>
      </c>
      <c r="C201" s="47" t="s">
        <v>264</v>
      </c>
      <c r="D201" s="47" t="s">
        <v>95</v>
      </c>
      <c r="E201" s="47"/>
      <c r="F201" s="72">
        <v>0</v>
      </c>
      <c r="G201" s="9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4" customFormat="1" ht="49.5" customHeight="1" outlineLevel="6">
      <c r="A202" s="49" t="s">
        <v>203</v>
      </c>
      <c r="B202" s="19" t="s">
        <v>62</v>
      </c>
      <c r="C202" s="19" t="s">
        <v>265</v>
      </c>
      <c r="D202" s="19" t="s">
        <v>5</v>
      </c>
      <c r="E202" s="19"/>
      <c r="F202" s="70">
        <f>F203</f>
        <v>5055.66</v>
      </c>
      <c r="G202" s="9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4" customFormat="1" ht="15.75" outlineLevel="6">
      <c r="A203" s="5" t="s">
        <v>92</v>
      </c>
      <c r="B203" s="6" t="s">
        <v>62</v>
      </c>
      <c r="C203" s="6" t="s">
        <v>265</v>
      </c>
      <c r="D203" s="6" t="s">
        <v>93</v>
      </c>
      <c r="E203" s="6"/>
      <c r="F203" s="71">
        <f>F204</f>
        <v>5055.66</v>
      </c>
      <c r="G203" s="95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4" customFormat="1" ht="31.5" outlineLevel="6">
      <c r="A204" s="46" t="s">
        <v>94</v>
      </c>
      <c r="B204" s="47" t="s">
        <v>62</v>
      </c>
      <c r="C204" s="47" t="s">
        <v>265</v>
      </c>
      <c r="D204" s="47" t="s">
        <v>95</v>
      </c>
      <c r="E204" s="47"/>
      <c r="F204" s="72">
        <v>5055.66</v>
      </c>
      <c r="G204" s="9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4" customFormat="1" ht="63" outlineLevel="6">
      <c r="A205" s="49" t="s">
        <v>204</v>
      </c>
      <c r="B205" s="19" t="s">
        <v>62</v>
      </c>
      <c r="C205" s="19" t="s">
        <v>266</v>
      </c>
      <c r="D205" s="19" t="s">
        <v>5</v>
      </c>
      <c r="E205" s="19"/>
      <c r="F205" s="70">
        <f>F206</f>
        <v>6944.34</v>
      </c>
      <c r="G205" s="9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4" customFormat="1" ht="15.75" outlineLevel="6">
      <c r="A206" s="46" t="s">
        <v>114</v>
      </c>
      <c r="B206" s="47" t="s">
        <v>62</v>
      </c>
      <c r="C206" s="47" t="s">
        <v>266</v>
      </c>
      <c r="D206" s="47" t="s">
        <v>113</v>
      </c>
      <c r="E206" s="47"/>
      <c r="F206" s="72">
        <v>6944.34</v>
      </c>
      <c r="G206" s="9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4" customFormat="1" ht="63" outlineLevel="6">
      <c r="A207" s="101" t="s">
        <v>352</v>
      </c>
      <c r="B207" s="19" t="s">
        <v>62</v>
      </c>
      <c r="C207" s="19" t="s">
        <v>351</v>
      </c>
      <c r="D207" s="19" t="s">
        <v>5</v>
      </c>
      <c r="E207" s="19"/>
      <c r="F207" s="70">
        <f>F208+F209</f>
        <v>0</v>
      </c>
      <c r="G207" s="95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4" customFormat="1" ht="31.5" outlineLevel="6">
      <c r="A208" s="46" t="s">
        <v>94</v>
      </c>
      <c r="B208" s="89" t="s">
        <v>62</v>
      </c>
      <c r="C208" s="89" t="s">
        <v>351</v>
      </c>
      <c r="D208" s="89" t="s">
        <v>95</v>
      </c>
      <c r="E208" s="89"/>
      <c r="F208" s="90">
        <v>0</v>
      </c>
      <c r="G208" s="9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4" customFormat="1" ht="15.75" outlineLevel="6">
      <c r="A209" s="46" t="s">
        <v>114</v>
      </c>
      <c r="B209" s="47" t="s">
        <v>62</v>
      </c>
      <c r="C209" s="47" t="s">
        <v>351</v>
      </c>
      <c r="D209" s="47" t="s">
        <v>113</v>
      </c>
      <c r="E209" s="47"/>
      <c r="F209" s="72">
        <v>0</v>
      </c>
      <c r="G209" s="9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4" customFormat="1" ht="63" outlineLevel="6">
      <c r="A210" s="101" t="s">
        <v>352</v>
      </c>
      <c r="B210" s="19" t="s">
        <v>62</v>
      </c>
      <c r="C210" s="19" t="s">
        <v>267</v>
      </c>
      <c r="D210" s="19" t="s">
        <v>5</v>
      </c>
      <c r="E210" s="19"/>
      <c r="F210" s="70">
        <f>F211+F212</f>
        <v>0</v>
      </c>
      <c r="G210" s="9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4" customFormat="1" ht="31.5" outlineLevel="6">
      <c r="A211" s="46" t="s">
        <v>94</v>
      </c>
      <c r="B211" s="47" t="s">
        <v>62</v>
      </c>
      <c r="C211" s="79" t="s">
        <v>267</v>
      </c>
      <c r="D211" s="47" t="s">
        <v>95</v>
      </c>
      <c r="E211" s="47"/>
      <c r="F211" s="72">
        <v>0</v>
      </c>
      <c r="G211" s="9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4" customFormat="1" ht="15.75" outlineLevel="6">
      <c r="A212" s="46" t="s">
        <v>114</v>
      </c>
      <c r="B212" s="47" t="s">
        <v>62</v>
      </c>
      <c r="C212" s="79" t="s">
        <v>267</v>
      </c>
      <c r="D212" s="47" t="s">
        <v>113</v>
      </c>
      <c r="E212" s="47"/>
      <c r="F212" s="72">
        <v>0</v>
      </c>
      <c r="G212" s="9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15.75" outlineLevel="3">
      <c r="A213" s="8" t="s">
        <v>35</v>
      </c>
      <c r="B213" s="9" t="s">
        <v>11</v>
      </c>
      <c r="C213" s="9" t="s">
        <v>237</v>
      </c>
      <c r="D213" s="9" t="s">
        <v>5</v>
      </c>
      <c r="E213" s="9"/>
      <c r="F213" s="69">
        <f>F214+F221</f>
        <v>7057</v>
      </c>
      <c r="G213" s="96" t="e">
        <f>#REF!+#REF!+G221+#REF!</f>
        <v>#REF!</v>
      </c>
      <c r="H213" s="10" t="e">
        <f>#REF!+#REF!+H221+#REF!</f>
        <v>#REF!</v>
      </c>
      <c r="I213" s="10" t="e">
        <f>#REF!+#REF!+I221+#REF!</f>
        <v>#REF!</v>
      </c>
      <c r="J213" s="10" t="e">
        <f>#REF!+#REF!+J221+#REF!</f>
        <v>#REF!</v>
      </c>
      <c r="K213" s="10" t="e">
        <f>#REF!+#REF!+K221+#REF!</f>
        <v>#REF!</v>
      </c>
      <c r="L213" s="10" t="e">
        <f>#REF!+#REF!+L221+#REF!</f>
        <v>#REF!</v>
      </c>
      <c r="M213" s="10" t="e">
        <f>#REF!+#REF!+M221+#REF!</f>
        <v>#REF!</v>
      </c>
      <c r="N213" s="10" t="e">
        <f>#REF!+#REF!+N221+#REF!</f>
        <v>#REF!</v>
      </c>
      <c r="O213" s="10" t="e">
        <f>#REF!+#REF!+O221+#REF!</f>
        <v>#REF!</v>
      </c>
      <c r="P213" s="10" t="e">
        <f>#REF!+#REF!+P221+#REF!</f>
        <v>#REF!</v>
      </c>
      <c r="Q213" s="10" t="e">
        <f>#REF!+#REF!+Q221+#REF!</f>
        <v>#REF!</v>
      </c>
      <c r="R213" s="10" t="e">
        <f>#REF!+#REF!+R221+#REF!</f>
        <v>#REF!</v>
      </c>
      <c r="S213" s="10" t="e">
        <f>#REF!+#REF!+S221+#REF!</f>
        <v>#REF!</v>
      </c>
      <c r="T213" s="10" t="e">
        <f>#REF!+#REF!+T221+#REF!</f>
        <v>#REF!</v>
      </c>
      <c r="U213" s="10" t="e">
        <f>#REF!+#REF!+U221+#REF!</f>
        <v>#REF!</v>
      </c>
      <c r="V213" s="10" t="e">
        <f>#REF!+#REF!+V221+#REF!</f>
        <v>#REF!</v>
      </c>
    </row>
    <row r="214" spans="1:22" s="24" customFormat="1" ht="31.5" outlineLevel="3">
      <c r="A214" s="21" t="s">
        <v>130</v>
      </c>
      <c r="B214" s="9" t="s">
        <v>11</v>
      </c>
      <c r="C214" s="9" t="s">
        <v>238</v>
      </c>
      <c r="D214" s="9" t="s">
        <v>5</v>
      </c>
      <c r="E214" s="9"/>
      <c r="F214" s="69">
        <f>F215</f>
        <v>6757</v>
      </c>
      <c r="G214" s="9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4" customFormat="1" ht="31.5" outlineLevel="3">
      <c r="A215" s="21" t="s">
        <v>132</v>
      </c>
      <c r="B215" s="9" t="s">
        <v>11</v>
      </c>
      <c r="C215" s="9" t="s">
        <v>239</v>
      </c>
      <c r="D215" s="9" t="s">
        <v>5</v>
      </c>
      <c r="E215" s="9"/>
      <c r="F215" s="69">
        <f>F216</f>
        <v>6757</v>
      </c>
      <c r="G215" s="9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4" customFormat="1" ht="48" customHeight="1" outlineLevel="3">
      <c r="A216" s="57" t="s">
        <v>387</v>
      </c>
      <c r="B216" s="19" t="s">
        <v>11</v>
      </c>
      <c r="C216" s="19" t="s">
        <v>386</v>
      </c>
      <c r="D216" s="19" t="s">
        <v>5</v>
      </c>
      <c r="E216" s="19"/>
      <c r="F216" s="70">
        <f>F217+F219</f>
        <v>6757</v>
      </c>
      <c r="G216" s="9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24" customFormat="1" ht="15.75" outlineLevel="3">
      <c r="A217" s="5" t="s">
        <v>92</v>
      </c>
      <c r="B217" s="6" t="s">
        <v>11</v>
      </c>
      <c r="C217" s="6" t="s">
        <v>386</v>
      </c>
      <c r="D217" s="6" t="s">
        <v>93</v>
      </c>
      <c r="E217" s="6"/>
      <c r="F217" s="71">
        <f>F218</f>
        <v>6700</v>
      </c>
      <c r="G217" s="9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24" customFormat="1" ht="31.5" outlineLevel="3">
      <c r="A218" s="46" t="s">
        <v>94</v>
      </c>
      <c r="B218" s="47" t="s">
        <v>11</v>
      </c>
      <c r="C218" s="47" t="s">
        <v>386</v>
      </c>
      <c r="D218" s="47" t="s">
        <v>95</v>
      </c>
      <c r="E218" s="47"/>
      <c r="F218" s="72">
        <v>6700</v>
      </c>
      <c r="G218" s="96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24" customFormat="1" ht="15.75" outlineLevel="3">
      <c r="A219" s="5" t="s">
        <v>356</v>
      </c>
      <c r="B219" s="6" t="s">
        <v>11</v>
      </c>
      <c r="C219" s="6" t="s">
        <v>386</v>
      </c>
      <c r="D219" s="6" t="s">
        <v>355</v>
      </c>
      <c r="E219" s="6"/>
      <c r="F219" s="71">
        <f>F220</f>
        <v>57</v>
      </c>
      <c r="G219" s="9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24" customFormat="1" ht="47.25" outlineLevel="3">
      <c r="A220" s="46" t="s">
        <v>357</v>
      </c>
      <c r="B220" s="47" t="s">
        <v>11</v>
      </c>
      <c r="C220" s="47" t="s">
        <v>386</v>
      </c>
      <c r="D220" s="47" t="s">
        <v>354</v>
      </c>
      <c r="E220" s="47"/>
      <c r="F220" s="72">
        <v>57</v>
      </c>
      <c r="G220" s="9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4" customFormat="1" ht="15.75" outlineLevel="5">
      <c r="A221" s="14" t="s">
        <v>139</v>
      </c>
      <c r="B221" s="9" t="s">
        <v>11</v>
      </c>
      <c r="C221" s="9" t="s">
        <v>237</v>
      </c>
      <c r="D221" s="9" t="s">
        <v>5</v>
      </c>
      <c r="E221" s="9"/>
      <c r="F221" s="69">
        <f>F222+F228</f>
        <v>300</v>
      </c>
      <c r="G221" s="96" t="e">
        <f>#REF!</f>
        <v>#REF!</v>
      </c>
      <c r="H221" s="10" t="e">
        <f>#REF!</f>
        <v>#REF!</v>
      </c>
      <c r="I221" s="10" t="e">
        <f>#REF!</f>
        <v>#REF!</v>
      </c>
      <c r="J221" s="10" t="e">
        <f>#REF!</f>
        <v>#REF!</v>
      </c>
      <c r="K221" s="10" t="e">
        <f>#REF!</f>
        <v>#REF!</v>
      </c>
      <c r="L221" s="10" t="e">
        <f>#REF!</f>
        <v>#REF!</v>
      </c>
      <c r="M221" s="10" t="e">
        <f>#REF!</f>
        <v>#REF!</v>
      </c>
      <c r="N221" s="10" t="e">
        <f>#REF!</f>
        <v>#REF!</v>
      </c>
      <c r="O221" s="10" t="e">
        <f>#REF!</f>
        <v>#REF!</v>
      </c>
      <c r="P221" s="10" t="e">
        <f>#REF!</f>
        <v>#REF!</v>
      </c>
      <c r="Q221" s="10" t="e">
        <f>#REF!</f>
        <v>#REF!</v>
      </c>
      <c r="R221" s="10" t="e">
        <f>#REF!</f>
        <v>#REF!</v>
      </c>
      <c r="S221" s="10" t="e">
        <f>#REF!</f>
        <v>#REF!</v>
      </c>
      <c r="T221" s="10" t="e">
        <f>#REF!</f>
        <v>#REF!</v>
      </c>
      <c r="U221" s="10" t="e">
        <f>#REF!</f>
        <v>#REF!</v>
      </c>
      <c r="V221" s="10" t="e">
        <f>#REF!</f>
        <v>#REF!</v>
      </c>
    </row>
    <row r="222" spans="1:22" s="24" customFormat="1" ht="33" customHeight="1" outlineLevel="5">
      <c r="A222" s="49" t="s">
        <v>211</v>
      </c>
      <c r="B222" s="19" t="s">
        <v>11</v>
      </c>
      <c r="C222" s="19" t="s">
        <v>269</v>
      </c>
      <c r="D222" s="19" t="s">
        <v>5</v>
      </c>
      <c r="E222" s="19"/>
      <c r="F222" s="70">
        <f>F223+F226</f>
        <v>100</v>
      </c>
      <c r="G222" s="9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53.25" customHeight="1" outlineLevel="5">
      <c r="A223" s="5" t="s">
        <v>147</v>
      </c>
      <c r="B223" s="6" t="s">
        <v>11</v>
      </c>
      <c r="C223" s="6" t="s">
        <v>270</v>
      </c>
      <c r="D223" s="6" t="s">
        <v>5</v>
      </c>
      <c r="E223" s="6"/>
      <c r="F223" s="71">
        <f>F224</f>
        <v>50</v>
      </c>
      <c r="G223" s="9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5">
      <c r="A224" s="46" t="s">
        <v>92</v>
      </c>
      <c r="B224" s="47" t="s">
        <v>11</v>
      </c>
      <c r="C224" s="47" t="s">
        <v>270</v>
      </c>
      <c r="D224" s="47" t="s">
        <v>93</v>
      </c>
      <c r="E224" s="47"/>
      <c r="F224" s="72">
        <f>F225</f>
        <v>50</v>
      </c>
      <c r="G224" s="9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31.5" outlineLevel="5">
      <c r="A225" s="46" t="s">
        <v>94</v>
      </c>
      <c r="B225" s="47" t="s">
        <v>11</v>
      </c>
      <c r="C225" s="47" t="s">
        <v>270</v>
      </c>
      <c r="D225" s="47" t="s">
        <v>95</v>
      </c>
      <c r="E225" s="47"/>
      <c r="F225" s="72">
        <v>50</v>
      </c>
      <c r="G225" s="9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31.5" outlineLevel="5">
      <c r="A226" s="5" t="s">
        <v>148</v>
      </c>
      <c r="B226" s="6" t="s">
        <v>11</v>
      </c>
      <c r="C226" s="6" t="s">
        <v>370</v>
      </c>
      <c r="D226" s="6" t="s">
        <v>5</v>
      </c>
      <c r="E226" s="6"/>
      <c r="F226" s="71">
        <f>F227</f>
        <v>50</v>
      </c>
      <c r="G226" s="9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94.5" outlineLevel="5">
      <c r="A227" s="80" t="s">
        <v>353</v>
      </c>
      <c r="B227" s="79" t="s">
        <v>11</v>
      </c>
      <c r="C227" s="79" t="s">
        <v>370</v>
      </c>
      <c r="D227" s="79" t="s">
        <v>345</v>
      </c>
      <c r="E227" s="79"/>
      <c r="F227" s="81">
        <v>50</v>
      </c>
      <c r="G227" s="9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47.25" outlineLevel="5">
      <c r="A228" s="49" t="s">
        <v>366</v>
      </c>
      <c r="B228" s="19" t="s">
        <v>71</v>
      </c>
      <c r="C228" s="19" t="s">
        <v>367</v>
      </c>
      <c r="D228" s="19" t="s">
        <v>5</v>
      </c>
      <c r="E228" s="47"/>
      <c r="F228" s="70">
        <f>F229</f>
        <v>200</v>
      </c>
      <c r="G228" s="9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4" customFormat="1" ht="15.75" outlineLevel="5">
      <c r="A229" s="5" t="s">
        <v>92</v>
      </c>
      <c r="B229" s="6" t="s">
        <v>71</v>
      </c>
      <c r="C229" s="6" t="s">
        <v>368</v>
      </c>
      <c r="D229" s="6" t="s">
        <v>93</v>
      </c>
      <c r="E229" s="47"/>
      <c r="F229" s="71">
        <f>F230</f>
        <v>200</v>
      </c>
      <c r="G229" s="9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4" customFormat="1" ht="31.5" outlineLevel="5">
      <c r="A230" s="51" t="s">
        <v>94</v>
      </c>
      <c r="B230" s="47" t="s">
        <v>71</v>
      </c>
      <c r="C230" s="47" t="s">
        <v>368</v>
      </c>
      <c r="D230" s="47" t="s">
        <v>95</v>
      </c>
      <c r="E230" s="47"/>
      <c r="F230" s="72">
        <v>200</v>
      </c>
      <c r="G230" s="9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4" customFormat="1" ht="18.75" outlineLevel="6">
      <c r="A231" s="16" t="s">
        <v>64</v>
      </c>
      <c r="B231" s="30" t="s">
        <v>55</v>
      </c>
      <c r="C231" s="30" t="s">
        <v>237</v>
      </c>
      <c r="D231" s="30" t="s">
        <v>5</v>
      </c>
      <c r="E231" s="30"/>
      <c r="F231" s="75">
        <f>F251+F232+F239</f>
        <v>22900.72947</v>
      </c>
      <c r="G231" s="92" t="e">
        <f>#REF!+G251</f>
        <v>#REF!</v>
      </c>
      <c r="H231" s="18" t="e">
        <f>#REF!+H251</f>
        <v>#REF!</v>
      </c>
      <c r="I231" s="18" t="e">
        <f>#REF!+I251</f>
        <v>#REF!</v>
      </c>
      <c r="J231" s="18" t="e">
        <f>#REF!+J251</f>
        <v>#REF!</v>
      </c>
      <c r="K231" s="18" t="e">
        <f>#REF!+K251</f>
        <v>#REF!</v>
      </c>
      <c r="L231" s="18" t="e">
        <f>#REF!+L251</f>
        <v>#REF!</v>
      </c>
      <c r="M231" s="18" t="e">
        <f>#REF!+M251</f>
        <v>#REF!</v>
      </c>
      <c r="N231" s="18" t="e">
        <f>#REF!+N251</f>
        <v>#REF!</v>
      </c>
      <c r="O231" s="18" t="e">
        <f>#REF!+O251</f>
        <v>#REF!</v>
      </c>
      <c r="P231" s="18" t="e">
        <f>#REF!+P251</f>
        <v>#REF!</v>
      </c>
      <c r="Q231" s="18" t="e">
        <f>#REF!+Q251</f>
        <v>#REF!</v>
      </c>
      <c r="R231" s="18" t="e">
        <f>#REF!+R251</f>
        <v>#REF!</v>
      </c>
      <c r="S231" s="18" t="e">
        <f>#REF!+S251</f>
        <v>#REF!</v>
      </c>
      <c r="T231" s="18" t="e">
        <f>#REF!+T251</f>
        <v>#REF!</v>
      </c>
      <c r="U231" s="18" t="e">
        <f>#REF!+U251</f>
        <v>#REF!</v>
      </c>
      <c r="V231" s="18" t="e">
        <f>#REF!+V251</f>
        <v>#REF!</v>
      </c>
    </row>
    <row r="232" spans="1:22" s="24" customFormat="1" ht="18.75" outlineLevel="6">
      <c r="A232" s="59" t="s">
        <v>202</v>
      </c>
      <c r="B232" s="9" t="s">
        <v>201</v>
      </c>
      <c r="C232" s="9" t="s">
        <v>237</v>
      </c>
      <c r="D232" s="9" t="s">
        <v>5</v>
      </c>
      <c r="E232" s="9"/>
      <c r="F232" s="69">
        <f>F233</f>
        <v>5200</v>
      </c>
      <c r="G232" s="92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4" customFormat="1" ht="15.75" outlineLevel="6">
      <c r="A233" s="14" t="s">
        <v>139</v>
      </c>
      <c r="B233" s="12" t="s">
        <v>201</v>
      </c>
      <c r="C233" s="12" t="s">
        <v>237</v>
      </c>
      <c r="D233" s="12" t="s">
        <v>5</v>
      </c>
      <c r="E233" s="12"/>
      <c r="F233" s="13">
        <f>F234</f>
        <v>5200</v>
      </c>
      <c r="G233" s="97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24" customFormat="1" ht="31.5" outlineLevel="6">
      <c r="A234" s="57" t="s">
        <v>371</v>
      </c>
      <c r="B234" s="55" t="s">
        <v>201</v>
      </c>
      <c r="C234" s="55" t="s">
        <v>374</v>
      </c>
      <c r="D234" s="55" t="s">
        <v>5</v>
      </c>
      <c r="E234" s="55"/>
      <c r="F234" s="56">
        <f>F235</f>
        <v>5200</v>
      </c>
      <c r="G234" s="97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24" customFormat="1" ht="33.75" customHeight="1" outlineLevel="6">
      <c r="A235" s="5" t="s">
        <v>375</v>
      </c>
      <c r="B235" s="6" t="s">
        <v>201</v>
      </c>
      <c r="C235" s="6" t="s">
        <v>373</v>
      </c>
      <c r="D235" s="6" t="s">
        <v>5</v>
      </c>
      <c r="E235" s="12"/>
      <c r="F235" s="7">
        <f>F236</f>
        <v>5200</v>
      </c>
      <c r="G235" s="97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24" customFormat="1" ht="15.75" outlineLevel="6">
      <c r="A236" s="46" t="s">
        <v>92</v>
      </c>
      <c r="B236" s="47" t="s">
        <v>201</v>
      </c>
      <c r="C236" s="47" t="s">
        <v>373</v>
      </c>
      <c r="D236" s="47" t="s">
        <v>93</v>
      </c>
      <c r="E236" s="12"/>
      <c r="F236" s="48">
        <f>F238+F237</f>
        <v>5200</v>
      </c>
      <c r="G236" s="97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24" customFormat="1" ht="31.5" outlineLevel="6">
      <c r="A237" s="46" t="s">
        <v>338</v>
      </c>
      <c r="B237" s="47" t="s">
        <v>201</v>
      </c>
      <c r="C237" s="47" t="s">
        <v>373</v>
      </c>
      <c r="D237" s="47" t="s">
        <v>339</v>
      </c>
      <c r="E237" s="12"/>
      <c r="F237" s="48">
        <v>500</v>
      </c>
      <c r="G237" s="97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24" customFormat="1" ht="31.5" outlineLevel="6">
      <c r="A238" s="46" t="s">
        <v>94</v>
      </c>
      <c r="B238" s="47" t="s">
        <v>201</v>
      </c>
      <c r="C238" s="47" t="s">
        <v>373</v>
      </c>
      <c r="D238" s="47" t="s">
        <v>95</v>
      </c>
      <c r="E238" s="12"/>
      <c r="F238" s="48">
        <v>4700</v>
      </c>
      <c r="G238" s="97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24" customFormat="1" ht="18.75" outlineLevel="6">
      <c r="A239" s="59" t="s">
        <v>226</v>
      </c>
      <c r="B239" s="9" t="s">
        <v>227</v>
      </c>
      <c r="C239" s="9" t="s">
        <v>237</v>
      </c>
      <c r="D239" s="9" t="s">
        <v>5</v>
      </c>
      <c r="E239" s="47"/>
      <c r="F239" s="69">
        <f>F240</f>
        <v>16500</v>
      </c>
      <c r="G239" s="92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4" customFormat="1" ht="18.75" outlineLevel="6">
      <c r="A240" s="14" t="s">
        <v>149</v>
      </c>
      <c r="B240" s="9" t="s">
        <v>227</v>
      </c>
      <c r="C240" s="9" t="s">
        <v>237</v>
      </c>
      <c r="D240" s="9" t="s">
        <v>5</v>
      </c>
      <c r="E240" s="47"/>
      <c r="F240" s="69">
        <f>F241</f>
        <v>16500</v>
      </c>
      <c r="G240" s="92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4" customFormat="1" ht="31.5" outlineLevel="6">
      <c r="A241" s="49" t="s">
        <v>212</v>
      </c>
      <c r="B241" s="19" t="s">
        <v>227</v>
      </c>
      <c r="C241" s="19" t="s">
        <v>271</v>
      </c>
      <c r="D241" s="19" t="s">
        <v>5</v>
      </c>
      <c r="E241" s="19"/>
      <c r="F241" s="70">
        <f>F248+F242</f>
        <v>16500</v>
      </c>
      <c r="G241" s="92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4" customFormat="1" ht="47.25" outlineLevel="6">
      <c r="A242" s="5" t="s">
        <v>199</v>
      </c>
      <c r="B242" s="6" t="s">
        <v>227</v>
      </c>
      <c r="C242" s="6" t="s">
        <v>272</v>
      </c>
      <c r="D242" s="6" t="s">
        <v>5</v>
      </c>
      <c r="E242" s="6"/>
      <c r="F242" s="71">
        <f>F243+F246</f>
        <v>15500</v>
      </c>
      <c r="G242" s="92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4" customFormat="1" ht="18.75" outlineLevel="6">
      <c r="A243" s="46" t="s">
        <v>92</v>
      </c>
      <c r="B243" s="47" t="s">
        <v>227</v>
      </c>
      <c r="C243" s="47" t="s">
        <v>272</v>
      </c>
      <c r="D243" s="47" t="s">
        <v>93</v>
      </c>
      <c r="E243" s="47"/>
      <c r="F243" s="72">
        <f>F245+F244</f>
        <v>2700</v>
      </c>
      <c r="G243" s="92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4" customFormat="1" ht="31.5" outlineLevel="6">
      <c r="A244" s="46" t="s">
        <v>338</v>
      </c>
      <c r="B244" s="47" t="s">
        <v>227</v>
      </c>
      <c r="C244" s="47" t="s">
        <v>272</v>
      </c>
      <c r="D244" s="47" t="s">
        <v>339</v>
      </c>
      <c r="E244" s="47"/>
      <c r="F244" s="72">
        <v>2700</v>
      </c>
      <c r="G244" s="92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4" customFormat="1" ht="31.5" outlineLevel="6">
      <c r="A245" s="46" t="s">
        <v>94</v>
      </c>
      <c r="B245" s="47" t="s">
        <v>227</v>
      </c>
      <c r="C245" s="47" t="s">
        <v>272</v>
      </c>
      <c r="D245" s="47" t="s">
        <v>95</v>
      </c>
      <c r="E245" s="47"/>
      <c r="F245" s="72">
        <v>0</v>
      </c>
      <c r="G245" s="92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4" customFormat="1" ht="18.75" outlineLevel="6">
      <c r="A246" s="46" t="s">
        <v>356</v>
      </c>
      <c r="B246" s="47" t="s">
        <v>227</v>
      </c>
      <c r="C246" s="47" t="s">
        <v>272</v>
      </c>
      <c r="D246" s="47" t="s">
        <v>355</v>
      </c>
      <c r="E246" s="47"/>
      <c r="F246" s="72">
        <f>F247</f>
        <v>12800</v>
      </c>
      <c r="G246" s="9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4" customFormat="1" ht="34.5" customHeight="1" outlineLevel="6">
      <c r="A247" s="46" t="s">
        <v>357</v>
      </c>
      <c r="B247" s="47" t="s">
        <v>227</v>
      </c>
      <c r="C247" s="47" t="s">
        <v>272</v>
      </c>
      <c r="D247" s="47" t="s">
        <v>354</v>
      </c>
      <c r="E247" s="47"/>
      <c r="F247" s="72">
        <v>12800</v>
      </c>
      <c r="G247" s="9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4" customFormat="1" ht="32.25" customHeight="1" outlineLevel="6">
      <c r="A248" s="5" t="s">
        <v>228</v>
      </c>
      <c r="B248" s="6" t="s">
        <v>227</v>
      </c>
      <c r="C248" s="6" t="s">
        <v>273</v>
      </c>
      <c r="D248" s="6" t="s">
        <v>5</v>
      </c>
      <c r="E248" s="6"/>
      <c r="F248" s="71">
        <f>F249</f>
        <v>1000</v>
      </c>
      <c r="G248" s="9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4" customFormat="1" ht="18.75" outlineLevel="6">
      <c r="A249" s="46" t="s">
        <v>92</v>
      </c>
      <c r="B249" s="47" t="s">
        <v>227</v>
      </c>
      <c r="C249" s="47" t="s">
        <v>273</v>
      </c>
      <c r="D249" s="47" t="s">
        <v>93</v>
      </c>
      <c r="E249" s="47"/>
      <c r="F249" s="72">
        <f>F250</f>
        <v>1000</v>
      </c>
      <c r="G249" s="9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4" customFormat="1" ht="31.5" outlineLevel="6">
      <c r="A250" s="46" t="s">
        <v>94</v>
      </c>
      <c r="B250" s="47" t="s">
        <v>227</v>
      </c>
      <c r="C250" s="47" t="s">
        <v>273</v>
      </c>
      <c r="D250" s="47" t="s">
        <v>95</v>
      </c>
      <c r="E250" s="47"/>
      <c r="F250" s="72">
        <v>1000</v>
      </c>
      <c r="G250" s="9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4" customFormat="1" ht="17.25" customHeight="1" outlineLevel="3">
      <c r="A251" s="8" t="s">
        <v>36</v>
      </c>
      <c r="B251" s="9" t="s">
        <v>12</v>
      </c>
      <c r="C251" s="9" t="s">
        <v>237</v>
      </c>
      <c r="D251" s="9" t="s">
        <v>5</v>
      </c>
      <c r="E251" s="9"/>
      <c r="F251" s="103">
        <f>+F252</f>
        <v>1200.72947</v>
      </c>
      <c r="G251" s="96" t="e">
        <f>#REF!+#REF!</f>
        <v>#REF!</v>
      </c>
      <c r="H251" s="10" t="e">
        <f>#REF!+#REF!</f>
        <v>#REF!</v>
      </c>
      <c r="I251" s="10" t="e">
        <f>#REF!+#REF!</f>
        <v>#REF!</v>
      </c>
      <c r="J251" s="10" t="e">
        <f>#REF!+#REF!</f>
        <v>#REF!</v>
      </c>
      <c r="K251" s="10" t="e">
        <f>#REF!+#REF!</f>
        <v>#REF!</v>
      </c>
      <c r="L251" s="10" t="e">
        <f>#REF!+#REF!</f>
        <v>#REF!</v>
      </c>
      <c r="M251" s="10" t="e">
        <f>#REF!+#REF!</f>
        <v>#REF!</v>
      </c>
      <c r="N251" s="10" t="e">
        <f>#REF!+#REF!</f>
        <v>#REF!</v>
      </c>
      <c r="O251" s="10" t="e">
        <f>#REF!+#REF!</f>
        <v>#REF!</v>
      </c>
      <c r="P251" s="10" t="e">
        <f>#REF!+#REF!</f>
        <v>#REF!</v>
      </c>
      <c r="Q251" s="10" t="e">
        <f>#REF!+#REF!</f>
        <v>#REF!</v>
      </c>
      <c r="R251" s="10" t="e">
        <f>#REF!+#REF!</f>
        <v>#REF!</v>
      </c>
      <c r="S251" s="10" t="e">
        <f>#REF!+#REF!</f>
        <v>#REF!</v>
      </c>
      <c r="T251" s="10" t="e">
        <f>#REF!+#REF!</f>
        <v>#REF!</v>
      </c>
      <c r="U251" s="10" t="e">
        <f>#REF!+#REF!</f>
        <v>#REF!</v>
      </c>
      <c r="V251" s="10" t="e">
        <f>#REF!+#REF!</f>
        <v>#REF!</v>
      </c>
    </row>
    <row r="252" spans="1:22" s="24" customFormat="1" ht="17.25" customHeight="1" outlineLevel="3">
      <c r="A252" s="21" t="s">
        <v>130</v>
      </c>
      <c r="B252" s="9" t="s">
        <v>12</v>
      </c>
      <c r="C252" s="9" t="s">
        <v>238</v>
      </c>
      <c r="D252" s="9" t="s">
        <v>5</v>
      </c>
      <c r="E252" s="9"/>
      <c r="F252" s="69">
        <f>F253</f>
        <v>1200.72947</v>
      </c>
      <c r="G252" s="9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4" customFormat="1" ht="17.25" customHeight="1" outlineLevel="3">
      <c r="A253" s="21" t="s">
        <v>132</v>
      </c>
      <c r="B253" s="9" t="s">
        <v>12</v>
      </c>
      <c r="C253" s="9" t="s">
        <v>239</v>
      </c>
      <c r="D253" s="9" t="s">
        <v>5</v>
      </c>
      <c r="E253" s="9"/>
      <c r="F253" s="69">
        <f>F254+F260</f>
        <v>1200.72947</v>
      </c>
      <c r="G253" s="96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4" customFormat="1" ht="50.25" customHeight="1" outlineLevel="3">
      <c r="A254" s="57" t="s">
        <v>182</v>
      </c>
      <c r="B254" s="19" t="s">
        <v>12</v>
      </c>
      <c r="C254" s="19" t="s">
        <v>274</v>
      </c>
      <c r="D254" s="19" t="s">
        <v>5</v>
      </c>
      <c r="E254" s="19"/>
      <c r="F254" s="104">
        <f>F255+F258</f>
        <v>0.72947</v>
      </c>
      <c r="G254" s="96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4" customFormat="1" ht="18" customHeight="1" outlineLevel="3">
      <c r="A255" s="5" t="s">
        <v>91</v>
      </c>
      <c r="B255" s="6" t="s">
        <v>12</v>
      </c>
      <c r="C255" s="6" t="s">
        <v>274</v>
      </c>
      <c r="D255" s="6" t="s">
        <v>90</v>
      </c>
      <c r="E255" s="6"/>
      <c r="F255" s="71">
        <f>F256+F257</f>
        <v>0.61</v>
      </c>
      <c r="G255" s="96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4" customFormat="1" ht="17.25" customHeight="1" outlineLevel="3">
      <c r="A256" s="46" t="s">
        <v>230</v>
      </c>
      <c r="B256" s="47" t="s">
        <v>12</v>
      </c>
      <c r="C256" s="47" t="s">
        <v>274</v>
      </c>
      <c r="D256" s="47" t="s">
        <v>88</v>
      </c>
      <c r="E256" s="47"/>
      <c r="F256" s="72">
        <v>0.47</v>
      </c>
      <c r="G256" s="96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4" customFormat="1" ht="50.25" customHeight="1" outlineLevel="3">
      <c r="A257" s="46" t="s">
        <v>231</v>
      </c>
      <c r="B257" s="47" t="s">
        <v>12</v>
      </c>
      <c r="C257" s="47" t="s">
        <v>274</v>
      </c>
      <c r="D257" s="47" t="s">
        <v>232</v>
      </c>
      <c r="E257" s="47"/>
      <c r="F257" s="72">
        <v>0.14</v>
      </c>
      <c r="G257" s="96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4" customFormat="1" ht="17.25" customHeight="1" outlineLevel="3">
      <c r="A258" s="5" t="s">
        <v>92</v>
      </c>
      <c r="B258" s="6" t="s">
        <v>12</v>
      </c>
      <c r="C258" s="6" t="s">
        <v>274</v>
      </c>
      <c r="D258" s="6" t="s">
        <v>93</v>
      </c>
      <c r="E258" s="6"/>
      <c r="F258" s="71">
        <f>F259</f>
        <v>0.11947</v>
      </c>
      <c r="G258" s="96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4" customFormat="1" ht="17.25" customHeight="1" outlineLevel="3">
      <c r="A259" s="46" t="s">
        <v>94</v>
      </c>
      <c r="B259" s="47" t="s">
        <v>12</v>
      </c>
      <c r="C259" s="47" t="s">
        <v>274</v>
      </c>
      <c r="D259" s="47" t="s">
        <v>95</v>
      </c>
      <c r="E259" s="47"/>
      <c r="F259" s="72">
        <v>0.11947</v>
      </c>
      <c r="G259" s="9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s="24" customFormat="1" ht="17.25" customHeight="1" outlineLevel="3">
      <c r="A260" s="49" t="s">
        <v>200</v>
      </c>
      <c r="B260" s="19" t="s">
        <v>12</v>
      </c>
      <c r="C260" s="19" t="s">
        <v>275</v>
      </c>
      <c r="D260" s="19" t="s">
        <v>5</v>
      </c>
      <c r="E260" s="19"/>
      <c r="F260" s="20">
        <f>F261</f>
        <v>1200</v>
      </c>
      <c r="G260" s="9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s="24" customFormat="1" ht="17.25" customHeight="1" outlineLevel="3">
      <c r="A261" s="5" t="s">
        <v>92</v>
      </c>
      <c r="B261" s="6" t="s">
        <v>12</v>
      </c>
      <c r="C261" s="6" t="s">
        <v>275</v>
      </c>
      <c r="D261" s="6" t="s">
        <v>93</v>
      </c>
      <c r="E261" s="6"/>
      <c r="F261" s="7">
        <f>F262</f>
        <v>1200</v>
      </c>
      <c r="G261" s="96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4" customFormat="1" ht="17.25" customHeight="1" outlineLevel="3">
      <c r="A262" s="46" t="s">
        <v>94</v>
      </c>
      <c r="B262" s="47" t="s">
        <v>12</v>
      </c>
      <c r="C262" s="47" t="s">
        <v>275</v>
      </c>
      <c r="D262" s="47" t="s">
        <v>95</v>
      </c>
      <c r="E262" s="47"/>
      <c r="F262" s="48">
        <v>1200</v>
      </c>
      <c r="G262" s="96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4" customFormat="1" ht="18.75" outlineLevel="6">
      <c r="A263" s="16" t="s">
        <v>54</v>
      </c>
      <c r="B263" s="17" t="s">
        <v>53</v>
      </c>
      <c r="C263" s="17" t="s">
        <v>237</v>
      </c>
      <c r="D263" s="17" t="s">
        <v>5</v>
      </c>
      <c r="E263" s="17"/>
      <c r="F263" s="68">
        <f>F264+F288+F316+F332+F337+F348</f>
        <v>549958.01</v>
      </c>
      <c r="G263" s="92" t="e">
        <f>G269+G288+G337+G348</f>
        <v>#REF!</v>
      </c>
      <c r="H263" s="18" t="e">
        <f>H269+H288+H337+H348</f>
        <v>#REF!</v>
      </c>
      <c r="I263" s="18" t="e">
        <f>I269+I288+I337+I348</f>
        <v>#REF!</v>
      </c>
      <c r="J263" s="18" t="e">
        <f>J269+J288+J337+J348</f>
        <v>#REF!</v>
      </c>
      <c r="K263" s="18" t="e">
        <f>K269+K288+K337+K348</f>
        <v>#REF!</v>
      </c>
      <c r="L263" s="18" t="e">
        <f>L269+L288+L337+L348</f>
        <v>#REF!</v>
      </c>
      <c r="M263" s="18" t="e">
        <f>M269+M288+M337+M348</f>
        <v>#REF!</v>
      </c>
      <c r="N263" s="18" t="e">
        <f>N269+N288+N337+N348</f>
        <v>#REF!</v>
      </c>
      <c r="O263" s="18" t="e">
        <f>O269+O288+O337+O348</f>
        <v>#REF!</v>
      </c>
      <c r="P263" s="18" t="e">
        <f>P269+P288+P337+P348</f>
        <v>#REF!</v>
      </c>
      <c r="Q263" s="18" t="e">
        <f>Q269+Q288+Q337+Q348</f>
        <v>#REF!</v>
      </c>
      <c r="R263" s="18" t="e">
        <f>R269+R288+R337+R348</f>
        <v>#REF!</v>
      </c>
      <c r="S263" s="18" t="e">
        <f>S269+S288+S337+S348</f>
        <v>#REF!</v>
      </c>
      <c r="T263" s="18" t="e">
        <f>T269+T288+T337+T348</f>
        <v>#REF!</v>
      </c>
      <c r="U263" s="18" t="e">
        <f>U269+U288+U337+U348</f>
        <v>#REF!</v>
      </c>
      <c r="V263" s="18" t="e">
        <f>V269+V288+V337+V348</f>
        <v>#REF!</v>
      </c>
    </row>
    <row r="264" spans="1:22" s="24" customFormat="1" ht="18.75" outlineLevel="6">
      <c r="A264" s="16" t="s">
        <v>44</v>
      </c>
      <c r="B264" s="17" t="s">
        <v>20</v>
      </c>
      <c r="C264" s="17" t="s">
        <v>237</v>
      </c>
      <c r="D264" s="17" t="s">
        <v>5</v>
      </c>
      <c r="E264" s="17"/>
      <c r="F264" s="68">
        <f>F269+F265</f>
        <v>115483.46</v>
      </c>
      <c r="G264" s="9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21" t="s">
        <v>130</v>
      </c>
      <c r="B265" s="9" t="s">
        <v>20</v>
      </c>
      <c r="C265" s="9" t="s">
        <v>238</v>
      </c>
      <c r="D265" s="9" t="s">
        <v>5</v>
      </c>
      <c r="E265" s="9"/>
      <c r="F265" s="69">
        <f>F266</f>
        <v>5000</v>
      </c>
      <c r="G265" s="9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21" t="s">
        <v>132</v>
      </c>
      <c r="B266" s="9" t="s">
        <v>20</v>
      </c>
      <c r="C266" s="9" t="s">
        <v>239</v>
      </c>
      <c r="D266" s="9" t="s">
        <v>5</v>
      </c>
      <c r="E266" s="9"/>
      <c r="F266" s="69">
        <f>F267</f>
        <v>5000</v>
      </c>
      <c r="G266" s="9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31.5" outlineLevel="6">
      <c r="A267" s="49" t="s">
        <v>360</v>
      </c>
      <c r="B267" s="19" t="s">
        <v>20</v>
      </c>
      <c r="C267" s="19" t="s">
        <v>392</v>
      </c>
      <c r="D267" s="19" t="s">
        <v>5</v>
      </c>
      <c r="E267" s="19"/>
      <c r="F267" s="70">
        <f>F268</f>
        <v>5000</v>
      </c>
      <c r="G267" s="9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18.75" outlineLevel="6">
      <c r="A268" s="5" t="s">
        <v>84</v>
      </c>
      <c r="B268" s="6" t="s">
        <v>20</v>
      </c>
      <c r="C268" s="6" t="s">
        <v>392</v>
      </c>
      <c r="D268" s="6" t="s">
        <v>85</v>
      </c>
      <c r="E268" s="6"/>
      <c r="F268" s="71">
        <v>5000</v>
      </c>
      <c r="G268" s="9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15.75" outlineLevel="6">
      <c r="A269" s="59" t="s">
        <v>213</v>
      </c>
      <c r="B269" s="9" t="s">
        <v>20</v>
      </c>
      <c r="C269" s="9" t="s">
        <v>276</v>
      </c>
      <c r="D269" s="9" t="s">
        <v>5</v>
      </c>
      <c r="E269" s="9"/>
      <c r="F269" s="69">
        <f>F270+F280+F284</f>
        <v>110483.46</v>
      </c>
      <c r="G269" s="96">
        <f aca="true" t="shared" si="27" ref="G269:V269">G270</f>
        <v>0</v>
      </c>
      <c r="H269" s="10">
        <f t="shared" si="27"/>
        <v>0</v>
      </c>
      <c r="I269" s="10">
        <f t="shared" si="27"/>
        <v>0</v>
      </c>
      <c r="J269" s="10">
        <f t="shared" si="27"/>
        <v>0</v>
      </c>
      <c r="K269" s="10">
        <f t="shared" si="27"/>
        <v>0</v>
      </c>
      <c r="L269" s="10">
        <f t="shared" si="27"/>
        <v>0</v>
      </c>
      <c r="M269" s="10">
        <f t="shared" si="27"/>
        <v>0</v>
      </c>
      <c r="N269" s="10">
        <f t="shared" si="27"/>
        <v>0</v>
      </c>
      <c r="O269" s="10">
        <f t="shared" si="27"/>
        <v>0</v>
      </c>
      <c r="P269" s="10">
        <f t="shared" si="27"/>
        <v>0</v>
      </c>
      <c r="Q269" s="10">
        <f t="shared" si="27"/>
        <v>0</v>
      </c>
      <c r="R269" s="10">
        <f t="shared" si="27"/>
        <v>0</v>
      </c>
      <c r="S269" s="10">
        <f t="shared" si="27"/>
        <v>0</v>
      </c>
      <c r="T269" s="10">
        <f t="shared" si="27"/>
        <v>0</v>
      </c>
      <c r="U269" s="10">
        <f t="shared" si="27"/>
        <v>0</v>
      </c>
      <c r="V269" s="10">
        <f t="shared" si="27"/>
        <v>0</v>
      </c>
    </row>
    <row r="270" spans="1:22" s="24" customFormat="1" ht="19.5" customHeight="1" outlineLevel="6">
      <c r="A270" s="59" t="s">
        <v>150</v>
      </c>
      <c r="B270" s="12" t="s">
        <v>20</v>
      </c>
      <c r="C270" s="12" t="s">
        <v>277</v>
      </c>
      <c r="D270" s="12" t="s">
        <v>5</v>
      </c>
      <c r="E270" s="12"/>
      <c r="F270" s="73">
        <f>F271+F274+F277</f>
        <v>110483.46</v>
      </c>
      <c r="G270" s="94">
        <f aca="true" t="shared" si="28" ref="G270:V270">G271</f>
        <v>0</v>
      </c>
      <c r="H270" s="13">
        <f t="shared" si="28"/>
        <v>0</v>
      </c>
      <c r="I270" s="13">
        <f t="shared" si="28"/>
        <v>0</v>
      </c>
      <c r="J270" s="13">
        <f t="shared" si="28"/>
        <v>0</v>
      </c>
      <c r="K270" s="13">
        <f t="shared" si="28"/>
        <v>0</v>
      </c>
      <c r="L270" s="13">
        <f t="shared" si="28"/>
        <v>0</v>
      </c>
      <c r="M270" s="13">
        <f t="shared" si="28"/>
        <v>0</v>
      </c>
      <c r="N270" s="13">
        <f t="shared" si="28"/>
        <v>0</v>
      </c>
      <c r="O270" s="13">
        <f t="shared" si="28"/>
        <v>0</v>
      </c>
      <c r="P270" s="13">
        <f t="shared" si="28"/>
        <v>0</v>
      </c>
      <c r="Q270" s="13">
        <f t="shared" si="28"/>
        <v>0</v>
      </c>
      <c r="R270" s="13">
        <f t="shared" si="28"/>
        <v>0</v>
      </c>
      <c r="S270" s="13">
        <f t="shared" si="28"/>
        <v>0</v>
      </c>
      <c r="T270" s="13">
        <f t="shared" si="28"/>
        <v>0</v>
      </c>
      <c r="U270" s="13">
        <f t="shared" si="28"/>
        <v>0</v>
      </c>
      <c r="V270" s="13">
        <f t="shared" si="28"/>
        <v>0</v>
      </c>
    </row>
    <row r="271" spans="1:22" s="24" customFormat="1" ht="31.5" outlineLevel="6">
      <c r="A271" s="49" t="s">
        <v>151</v>
      </c>
      <c r="B271" s="19" t="s">
        <v>20</v>
      </c>
      <c r="C271" s="19" t="s">
        <v>278</v>
      </c>
      <c r="D271" s="19" t="s">
        <v>5</v>
      </c>
      <c r="E271" s="19"/>
      <c r="F271" s="70">
        <f>F272</f>
        <v>36910</v>
      </c>
      <c r="G271" s="95">
        <f aca="true" t="shared" si="29" ref="G271:V271">G273</f>
        <v>0</v>
      </c>
      <c r="H271" s="7">
        <f t="shared" si="29"/>
        <v>0</v>
      </c>
      <c r="I271" s="7">
        <f t="shared" si="29"/>
        <v>0</v>
      </c>
      <c r="J271" s="7">
        <f t="shared" si="29"/>
        <v>0</v>
      </c>
      <c r="K271" s="7">
        <f t="shared" si="29"/>
        <v>0</v>
      </c>
      <c r="L271" s="7">
        <f t="shared" si="29"/>
        <v>0</v>
      </c>
      <c r="M271" s="7">
        <f t="shared" si="29"/>
        <v>0</v>
      </c>
      <c r="N271" s="7">
        <f t="shared" si="29"/>
        <v>0</v>
      </c>
      <c r="O271" s="7">
        <f t="shared" si="29"/>
        <v>0</v>
      </c>
      <c r="P271" s="7">
        <f t="shared" si="29"/>
        <v>0</v>
      </c>
      <c r="Q271" s="7">
        <f t="shared" si="29"/>
        <v>0</v>
      </c>
      <c r="R271" s="7">
        <f t="shared" si="29"/>
        <v>0</v>
      </c>
      <c r="S271" s="7">
        <f t="shared" si="29"/>
        <v>0</v>
      </c>
      <c r="T271" s="7">
        <f t="shared" si="29"/>
        <v>0</v>
      </c>
      <c r="U271" s="7">
        <f t="shared" si="29"/>
        <v>0</v>
      </c>
      <c r="V271" s="7">
        <f t="shared" si="29"/>
        <v>0</v>
      </c>
    </row>
    <row r="272" spans="1:22" s="24" customFormat="1" ht="15.75" outlineLevel="6">
      <c r="A272" s="5" t="s">
        <v>115</v>
      </c>
      <c r="B272" s="6" t="s">
        <v>20</v>
      </c>
      <c r="C272" s="6" t="s">
        <v>278</v>
      </c>
      <c r="D272" s="6" t="s">
        <v>116</v>
      </c>
      <c r="E272" s="6"/>
      <c r="F272" s="71">
        <f>F273</f>
        <v>36910</v>
      </c>
      <c r="G272" s="9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4" customFormat="1" ht="47.25" outlineLevel="6">
      <c r="A273" s="51" t="s">
        <v>191</v>
      </c>
      <c r="B273" s="47" t="s">
        <v>20</v>
      </c>
      <c r="C273" s="47" t="s">
        <v>278</v>
      </c>
      <c r="D273" s="47" t="s">
        <v>83</v>
      </c>
      <c r="E273" s="47"/>
      <c r="F273" s="72">
        <v>36910</v>
      </c>
      <c r="G273" s="9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4" customFormat="1" ht="63" outlineLevel="6">
      <c r="A274" s="57" t="s">
        <v>153</v>
      </c>
      <c r="B274" s="19" t="s">
        <v>20</v>
      </c>
      <c r="C274" s="19" t="s">
        <v>279</v>
      </c>
      <c r="D274" s="19" t="s">
        <v>5</v>
      </c>
      <c r="E274" s="19"/>
      <c r="F274" s="70">
        <f>F275</f>
        <v>72573.46</v>
      </c>
      <c r="G274" s="9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4" customFormat="1" ht="15.75" outlineLevel="6">
      <c r="A275" s="5" t="s">
        <v>115</v>
      </c>
      <c r="B275" s="6" t="s">
        <v>20</v>
      </c>
      <c r="C275" s="6" t="s">
        <v>279</v>
      </c>
      <c r="D275" s="6" t="s">
        <v>116</v>
      </c>
      <c r="E275" s="6"/>
      <c r="F275" s="71">
        <f>F276</f>
        <v>72573.46</v>
      </c>
      <c r="G275" s="9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4" customFormat="1" ht="47.25" outlineLevel="6">
      <c r="A276" s="51" t="s">
        <v>191</v>
      </c>
      <c r="B276" s="47" t="s">
        <v>20</v>
      </c>
      <c r="C276" s="47" t="s">
        <v>279</v>
      </c>
      <c r="D276" s="47" t="s">
        <v>83</v>
      </c>
      <c r="E276" s="47"/>
      <c r="F276" s="72">
        <v>72573.46</v>
      </c>
      <c r="G276" s="9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4" customFormat="1" ht="31.5" outlineLevel="6">
      <c r="A277" s="57" t="s">
        <v>155</v>
      </c>
      <c r="B277" s="19" t="s">
        <v>20</v>
      </c>
      <c r="C277" s="19" t="s">
        <v>280</v>
      </c>
      <c r="D277" s="19" t="s">
        <v>5</v>
      </c>
      <c r="E277" s="19"/>
      <c r="F277" s="70">
        <f>F278</f>
        <v>1000</v>
      </c>
      <c r="G277" s="9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4" customFormat="1" ht="15.75" outlineLevel="6">
      <c r="A278" s="5" t="s">
        <v>115</v>
      </c>
      <c r="B278" s="6" t="s">
        <v>20</v>
      </c>
      <c r="C278" s="6" t="s">
        <v>280</v>
      </c>
      <c r="D278" s="6" t="s">
        <v>116</v>
      </c>
      <c r="E278" s="6"/>
      <c r="F278" s="71">
        <f>F279</f>
        <v>1000</v>
      </c>
      <c r="G278" s="9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4" customFormat="1" ht="15.75" outlineLevel="6">
      <c r="A279" s="51" t="s">
        <v>84</v>
      </c>
      <c r="B279" s="47" t="s">
        <v>20</v>
      </c>
      <c r="C279" s="47" t="s">
        <v>280</v>
      </c>
      <c r="D279" s="47" t="s">
        <v>85</v>
      </c>
      <c r="E279" s="47"/>
      <c r="F279" s="72">
        <v>1000</v>
      </c>
      <c r="G279" s="9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4" customFormat="1" ht="31.5" outlineLevel="6">
      <c r="A280" s="21" t="s">
        <v>214</v>
      </c>
      <c r="B280" s="9" t="s">
        <v>20</v>
      </c>
      <c r="C280" s="9" t="s">
        <v>281</v>
      </c>
      <c r="D280" s="9" t="s">
        <v>5</v>
      </c>
      <c r="E280" s="9"/>
      <c r="F280" s="69">
        <f>F281</f>
        <v>0</v>
      </c>
      <c r="G280" s="9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4" customFormat="1" ht="31.5" outlineLevel="6">
      <c r="A281" s="57" t="s">
        <v>152</v>
      </c>
      <c r="B281" s="19" t="s">
        <v>20</v>
      </c>
      <c r="C281" s="19" t="s">
        <v>282</v>
      </c>
      <c r="D281" s="19" t="s">
        <v>5</v>
      </c>
      <c r="E281" s="19"/>
      <c r="F281" s="70">
        <f>F282</f>
        <v>0</v>
      </c>
      <c r="G281" s="9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4" customFormat="1" ht="15.75" outlineLevel="6">
      <c r="A282" s="5" t="s">
        <v>115</v>
      </c>
      <c r="B282" s="6" t="s">
        <v>20</v>
      </c>
      <c r="C282" s="6" t="s">
        <v>282</v>
      </c>
      <c r="D282" s="6" t="s">
        <v>116</v>
      </c>
      <c r="E282" s="6"/>
      <c r="F282" s="71">
        <f>F283</f>
        <v>0</v>
      </c>
      <c r="G282" s="9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4" customFormat="1" ht="15.75" outlineLevel="6">
      <c r="A283" s="51" t="s">
        <v>84</v>
      </c>
      <c r="B283" s="47" t="s">
        <v>20</v>
      </c>
      <c r="C283" s="47" t="s">
        <v>282</v>
      </c>
      <c r="D283" s="47" t="s">
        <v>85</v>
      </c>
      <c r="E283" s="47"/>
      <c r="F283" s="72">
        <v>0</v>
      </c>
      <c r="G283" s="9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4" customFormat="1" ht="15.75" outlineLevel="6">
      <c r="A284" s="21" t="s">
        <v>347</v>
      </c>
      <c r="B284" s="9" t="s">
        <v>20</v>
      </c>
      <c r="C284" s="9" t="s">
        <v>349</v>
      </c>
      <c r="D284" s="9" t="s">
        <v>5</v>
      </c>
      <c r="E284" s="9"/>
      <c r="F284" s="69">
        <f>F285</f>
        <v>0</v>
      </c>
      <c r="G284" s="9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4" customFormat="1" ht="15.75" outlineLevel="6">
      <c r="A285" s="57" t="s">
        <v>348</v>
      </c>
      <c r="B285" s="19" t="s">
        <v>20</v>
      </c>
      <c r="C285" s="19" t="s">
        <v>358</v>
      </c>
      <c r="D285" s="19" t="s">
        <v>5</v>
      </c>
      <c r="E285" s="19"/>
      <c r="F285" s="70">
        <f>F286</f>
        <v>0</v>
      </c>
      <c r="G285" s="9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4" customFormat="1" ht="15.75" outlineLevel="6">
      <c r="A286" s="5" t="s">
        <v>115</v>
      </c>
      <c r="B286" s="6" t="s">
        <v>20</v>
      </c>
      <c r="C286" s="6" t="s">
        <v>358</v>
      </c>
      <c r="D286" s="6" t="s">
        <v>116</v>
      </c>
      <c r="E286" s="6"/>
      <c r="F286" s="71">
        <f>F287</f>
        <v>0</v>
      </c>
      <c r="G286" s="9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4" customFormat="1" ht="15.75" outlineLevel="6">
      <c r="A287" s="51" t="s">
        <v>84</v>
      </c>
      <c r="B287" s="47" t="s">
        <v>20</v>
      </c>
      <c r="C287" s="47" t="s">
        <v>358</v>
      </c>
      <c r="D287" s="47" t="s">
        <v>85</v>
      </c>
      <c r="E287" s="47"/>
      <c r="F287" s="72">
        <v>0</v>
      </c>
      <c r="G287" s="9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4" customFormat="1" ht="15.75" outlineLevel="6">
      <c r="A288" s="60" t="s">
        <v>43</v>
      </c>
      <c r="B288" s="30" t="s">
        <v>21</v>
      </c>
      <c r="C288" s="30" t="s">
        <v>237</v>
      </c>
      <c r="D288" s="30" t="s">
        <v>5</v>
      </c>
      <c r="E288" s="30"/>
      <c r="F288" s="75">
        <f>F289+F293+F313</f>
        <v>375626.45</v>
      </c>
      <c r="G288" s="96" t="e">
        <f>G294+#REF!+G327+#REF!+#REF!+#REF!+#REF!</f>
        <v>#REF!</v>
      </c>
      <c r="H288" s="10" t="e">
        <f>H294+#REF!+H327+#REF!+#REF!+#REF!+#REF!</f>
        <v>#REF!</v>
      </c>
      <c r="I288" s="10" t="e">
        <f>I294+#REF!+I327+#REF!+#REF!+#REF!+#REF!</f>
        <v>#REF!</v>
      </c>
      <c r="J288" s="10" t="e">
        <f>J294+#REF!+J327+#REF!+#REF!+#REF!+#REF!</f>
        <v>#REF!</v>
      </c>
      <c r="K288" s="10" t="e">
        <f>K294+#REF!+K327+#REF!+#REF!+#REF!+#REF!</f>
        <v>#REF!</v>
      </c>
      <c r="L288" s="10" t="e">
        <f>L294+#REF!+L327+#REF!+#REF!+#REF!+#REF!</f>
        <v>#REF!</v>
      </c>
      <c r="M288" s="10" t="e">
        <f>M294+#REF!+M327+#REF!+#REF!+#REF!+#REF!</f>
        <v>#REF!</v>
      </c>
      <c r="N288" s="10" t="e">
        <f>N294+#REF!+N327+#REF!+#REF!+#REF!+#REF!</f>
        <v>#REF!</v>
      </c>
      <c r="O288" s="10" t="e">
        <f>O294+#REF!+O327+#REF!+#REF!+#REF!+#REF!</f>
        <v>#REF!</v>
      </c>
      <c r="P288" s="10" t="e">
        <f>P294+#REF!+P327+#REF!+#REF!+#REF!+#REF!</f>
        <v>#REF!</v>
      </c>
      <c r="Q288" s="10" t="e">
        <f>Q294+#REF!+Q327+#REF!+#REF!+#REF!+#REF!</f>
        <v>#REF!</v>
      </c>
      <c r="R288" s="10" t="e">
        <f>R294+#REF!+R327+#REF!+#REF!+#REF!+#REF!</f>
        <v>#REF!</v>
      </c>
      <c r="S288" s="10" t="e">
        <f>S294+#REF!+S327+#REF!+#REF!+#REF!+#REF!</f>
        <v>#REF!</v>
      </c>
      <c r="T288" s="10" t="e">
        <f>T294+#REF!+T327+#REF!+#REF!+#REF!+#REF!</f>
        <v>#REF!</v>
      </c>
      <c r="U288" s="10" t="e">
        <f>U294+#REF!+U327+#REF!+#REF!+#REF!+#REF!</f>
        <v>#REF!</v>
      </c>
      <c r="V288" s="10" t="e">
        <f>V294+#REF!+V327+#REF!+#REF!+#REF!+#REF!</f>
        <v>#REF!</v>
      </c>
    </row>
    <row r="289" spans="1:22" s="24" customFormat="1" ht="31.5" outlineLevel="6">
      <c r="A289" s="21" t="s">
        <v>130</v>
      </c>
      <c r="B289" s="9" t="s">
        <v>21</v>
      </c>
      <c r="C289" s="9" t="s">
        <v>238</v>
      </c>
      <c r="D289" s="9" t="s">
        <v>5</v>
      </c>
      <c r="E289" s="9"/>
      <c r="F289" s="69">
        <f>F290</f>
        <v>17500</v>
      </c>
      <c r="G289" s="96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4" customFormat="1" ht="31.5" outlineLevel="6">
      <c r="A290" s="21" t="s">
        <v>132</v>
      </c>
      <c r="B290" s="9" t="s">
        <v>21</v>
      </c>
      <c r="C290" s="9" t="s">
        <v>239</v>
      </c>
      <c r="D290" s="9" t="s">
        <v>5</v>
      </c>
      <c r="E290" s="9"/>
      <c r="F290" s="69">
        <f>F291</f>
        <v>17500</v>
      </c>
      <c r="G290" s="96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24" customFormat="1" ht="18.75" customHeight="1" outlineLevel="6">
      <c r="A291" s="49" t="s">
        <v>360</v>
      </c>
      <c r="B291" s="19" t="s">
        <v>21</v>
      </c>
      <c r="C291" s="19" t="s">
        <v>392</v>
      </c>
      <c r="D291" s="19" t="s">
        <v>5</v>
      </c>
      <c r="E291" s="19"/>
      <c r="F291" s="70">
        <f>F292</f>
        <v>17500</v>
      </c>
      <c r="G291" s="9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4" customFormat="1" ht="15.75" outlineLevel="6">
      <c r="A292" s="5" t="s">
        <v>84</v>
      </c>
      <c r="B292" s="6" t="s">
        <v>21</v>
      </c>
      <c r="C292" s="6" t="s">
        <v>392</v>
      </c>
      <c r="D292" s="6" t="s">
        <v>85</v>
      </c>
      <c r="E292" s="6"/>
      <c r="F292" s="71">
        <v>17500</v>
      </c>
      <c r="G292" s="96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4" customFormat="1" ht="15.75" outlineLevel="6">
      <c r="A293" s="59" t="s">
        <v>213</v>
      </c>
      <c r="B293" s="9" t="s">
        <v>21</v>
      </c>
      <c r="C293" s="9" t="s">
        <v>276</v>
      </c>
      <c r="D293" s="9" t="s">
        <v>5</v>
      </c>
      <c r="E293" s="9"/>
      <c r="F293" s="69">
        <f>F294</f>
        <v>358106.45</v>
      </c>
      <c r="G293" s="96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4" customFormat="1" ht="15.75" outlineLevel="6">
      <c r="A294" s="22" t="s">
        <v>154</v>
      </c>
      <c r="B294" s="12" t="s">
        <v>21</v>
      </c>
      <c r="C294" s="12" t="s">
        <v>283</v>
      </c>
      <c r="D294" s="12" t="s">
        <v>5</v>
      </c>
      <c r="E294" s="12"/>
      <c r="F294" s="86">
        <f>F295+F298+F301+F304+F307+F310</f>
        <v>358106.45</v>
      </c>
      <c r="G294" s="94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 t="e">
        <f>#REF!</f>
        <v>#REF!</v>
      </c>
      <c r="N294" s="13" t="e">
        <f>#REF!</f>
        <v>#REF!</v>
      </c>
      <c r="O294" s="13" t="e">
        <f>#REF!</f>
        <v>#REF!</v>
      </c>
      <c r="P294" s="13" t="e">
        <f>#REF!</f>
        <v>#REF!</v>
      </c>
      <c r="Q294" s="13" t="e">
        <f>#REF!</f>
        <v>#REF!</v>
      </c>
      <c r="R294" s="13" t="e">
        <f>#REF!</f>
        <v>#REF!</v>
      </c>
      <c r="S294" s="13" t="e">
        <f>#REF!</f>
        <v>#REF!</v>
      </c>
      <c r="T294" s="13" t="e">
        <f>#REF!</f>
        <v>#REF!</v>
      </c>
      <c r="U294" s="13" t="e">
        <f>#REF!</f>
        <v>#REF!</v>
      </c>
      <c r="V294" s="13" t="e">
        <f>#REF!</f>
        <v>#REF!</v>
      </c>
    </row>
    <row r="295" spans="1:22" s="24" customFormat="1" ht="31.5" outlineLevel="6">
      <c r="A295" s="49" t="s">
        <v>151</v>
      </c>
      <c r="B295" s="19" t="s">
        <v>21</v>
      </c>
      <c r="C295" s="19" t="s">
        <v>284</v>
      </c>
      <c r="D295" s="19" t="s">
        <v>5</v>
      </c>
      <c r="E295" s="19"/>
      <c r="F295" s="82">
        <f>F296</f>
        <v>88840</v>
      </c>
      <c r="G295" s="9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4" customFormat="1" ht="15.75" outlineLevel="6">
      <c r="A296" s="5" t="s">
        <v>115</v>
      </c>
      <c r="B296" s="6" t="s">
        <v>21</v>
      </c>
      <c r="C296" s="6" t="s">
        <v>284</v>
      </c>
      <c r="D296" s="6" t="s">
        <v>116</v>
      </c>
      <c r="E296" s="6"/>
      <c r="F296" s="83">
        <f>F297</f>
        <v>88840</v>
      </c>
      <c r="G296" s="9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4" customFormat="1" ht="47.25" outlineLevel="6">
      <c r="A297" s="51" t="s">
        <v>191</v>
      </c>
      <c r="B297" s="47" t="s">
        <v>21</v>
      </c>
      <c r="C297" s="47" t="s">
        <v>284</v>
      </c>
      <c r="D297" s="47" t="s">
        <v>83</v>
      </c>
      <c r="E297" s="47"/>
      <c r="F297" s="84">
        <v>88840</v>
      </c>
      <c r="G297" s="9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4" customFormat="1" ht="31.5" outlineLevel="6">
      <c r="A298" s="57" t="s">
        <v>188</v>
      </c>
      <c r="B298" s="19" t="s">
        <v>21</v>
      </c>
      <c r="C298" s="19" t="s">
        <v>322</v>
      </c>
      <c r="D298" s="19" t="s">
        <v>5</v>
      </c>
      <c r="E298" s="19"/>
      <c r="F298" s="82">
        <f>F299</f>
        <v>2000</v>
      </c>
      <c r="G298" s="9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4" customFormat="1" ht="15.75" outlineLevel="6">
      <c r="A299" s="5" t="s">
        <v>115</v>
      </c>
      <c r="B299" s="6" t="s">
        <v>21</v>
      </c>
      <c r="C299" s="6" t="s">
        <v>322</v>
      </c>
      <c r="D299" s="6" t="s">
        <v>116</v>
      </c>
      <c r="E299" s="6"/>
      <c r="F299" s="83">
        <f>F300</f>
        <v>2000</v>
      </c>
      <c r="G299" s="9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4" customFormat="1" ht="15.75" outlineLevel="6">
      <c r="A300" s="51" t="s">
        <v>84</v>
      </c>
      <c r="B300" s="47" t="s">
        <v>21</v>
      </c>
      <c r="C300" s="47" t="s">
        <v>322</v>
      </c>
      <c r="D300" s="47" t="s">
        <v>85</v>
      </c>
      <c r="E300" s="47"/>
      <c r="F300" s="84">
        <v>2000</v>
      </c>
      <c r="G300" s="9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31.5" outlineLevel="6">
      <c r="A301" s="52" t="s">
        <v>156</v>
      </c>
      <c r="B301" s="19" t="s">
        <v>21</v>
      </c>
      <c r="C301" s="19" t="s">
        <v>285</v>
      </c>
      <c r="D301" s="19" t="s">
        <v>5</v>
      </c>
      <c r="E301" s="19"/>
      <c r="F301" s="82">
        <f>F302</f>
        <v>5575</v>
      </c>
      <c r="G301" s="9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15.75" outlineLevel="6">
      <c r="A302" s="5" t="s">
        <v>115</v>
      </c>
      <c r="B302" s="6" t="s">
        <v>21</v>
      </c>
      <c r="C302" s="6" t="s">
        <v>285</v>
      </c>
      <c r="D302" s="6" t="s">
        <v>116</v>
      </c>
      <c r="E302" s="6"/>
      <c r="F302" s="83">
        <f>F303</f>
        <v>5575</v>
      </c>
      <c r="G302" s="9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47.25" outlineLevel="6">
      <c r="A303" s="51" t="s">
        <v>191</v>
      </c>
      <c r="B303" s="47" t="s">
        <v>21</v>
      </c>
      <c r="C303" s="47" t="s">
        <v>285</v>
      </c>
      <c r="D303" s="47" t="s">
        <v>83</v>
      </c>
      <c r="E303" s="47"/>
      <c r="F303" s="84">
        <v>5575</v>
      </c>
      <c r="G303" s="9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51" customHeight="1" outlineLevel="6">
      <c r="A304" s="53" t="s">
        <v>157</v>
      </c>
      <c r="B304" s="55" t="s">
        <v>21</v>
      </c>
      <c r="C304" s="55" t="s">
        <v>286</v>
      </c>
      <c r="D304" s="55" t="s">
        <v>5</v>
      </c>
      <c r="E304" s="55"/>
      <c r="F304" s="85">
        <f>F305</f>
        <v>261691.45</v>
      </c>
      <c r="G304" s="9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15.75" outlineLevel="6">
      <c r="A305" s="5" t="s">
        <v>115</v>
      </c>
      <c r="B305" s="6" t="s">
        <v>21</v>
      </c>
      <c r="C305" s="6" t="s">
        <v>286</v>
      </c>
      <c r="D305" s="6" t="s">
        <v>116</v>
      </c>
      <c r="E305" s="6"/>
      <c r="F305" s="83">
        <f>F306</f>
        <v>261691.45</v>
      </c>
      <c r="G305" s="9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47.25" outlineLevel="6">
      <c r="A306" s="51" t="s">
        <v>191</v>
      </c>
      <c r="B306" s="47" t="s">
        <v>21</v>
      </c>
      <c r="C306" s="47" t="s">
        <v>286</v>
      </c>
      <c r="D306" s="47" t="s">
        <v>83</v>
      </c>
      <c r="E306" s="47"/>
      <c r="F306" s="84">
        <v>261691.45</v>
      </c>
      <c r="G306" s="9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47.25" outlineLevel="6">
      <c r="A307" s="57" t="s">
        <v>388</v>
      </c>
      <c r="B307" s="19" t="s">
        <v>21</v>
      </c>
      <c r="C307" s="19" t="s">
        <v>389</v>
      </c>
      <c r="D307" s="19" t="s">
        <v>5</v>
      </c>
      <c r="E307" s="19"/>
      <c r="F307" s="82">
        <f>F308</f>
        <v>0</v>
      </c>
      <c r="G307" s="9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15.75" outlineLevel="6">
      <c r="A308" s="5" t="s">
        <v>115</v>
      </c>
      <c r="B308" s="6" t="s">
        <v>21</v>
      </c>
      <c r="C308" s="6" t="s">
        <v>389</v>
      </c>
      <c r="D308" s="6" t="s">
        <v>116</v>
      </c>
      <c r="E308" s="6"/>
      <c r="F308" s="83">
        <f>F309</f>
        <v>0</v>
      </c>
      <c r="G308" s="9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102" t="s">
        <v>84</v>
      </c>
      <c r="B309" s="47" t="s">
        <v>21</v>
      </c>
      <c r="C309" s="47" t="s">
        <v>389</v>
      </c>
      <c r="D309" s="47" t="s">
        <v>85</v>
      </c>
      <c r="E309" s="47"/>
      <c r="F309" s="84"/>
      <c r="G309" s="9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47.25" customHeight="1" outlineLevel="6">
      <c r="A310" s="57" t="s">
        <v>380</v>
      </c>
      <c r="B310" s="19" t="s">
        <v>21</v>
      </c>
      <c r="C310" s="19" t="s">
        <v>379</v>
      </c>
      <c r="D310" s="19" t="s">
        <v>5</v>
      </c>
      <c r="E310" s="19"/>
      <c r="F310" s="82">
        <f>F311</f>
        <v>0</v>
      </c>
      <c r="G310" s="9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5" t="s">
        <v>115</v>
      </c>
      <c r="B311" s="6" t="s">
        <v>21</v>
      </c>
      <c r="C311" s="6" t="s">
        <v>379</v>
      </c>
      <c r="D311" s="6" t="s">
        <v>116</v>
      </c>
      <c r="E311" s="6"/>
      <c r="F311" s="83">
        <f>F312</f>
        <v>0</v>
      </c>
      <c r="G311" s="9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4" customFormat="1" ht="15.75" outlineLevel="6">
      <c r="A312" s="51" t="s">
        <v>84</v>
      </c>
      <c r="B312" s="47" t="s">
        <v>21</v>
      </c>
      <c r="C312" s="47" t="s">
        <v>379</v>
      </c>
      <c r="D312" s="47" t="s">
        <v>85</v>
      </c>
      <c r="E312" s="47"/>
      <c r="F312" s="84"/>
      <c r="G312" s="9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4" customFormat="1" ht="31.5" outlineLevel="6">
      <c r="A313" s="59" t="s">
        <v>340</v>
      </c>
      <c r="B313" s="9" t="s">
        <v>21</v>
      </c>
      <c r="C313" s="9" t="s">
        <v>341</v>
      </c>
      <c r="D313" s="9" t="s">
        <v>5</v>
      </c>
      <c r="E313" s="9"/>
      <c r="F313" s="78">
        <f>F314</f>
        <v>20</v>
      </c>
      <c r="G313" s="9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4" customFormat="1" ht="18.75" outlineLevel="6">
      <c r="A314" s="5" t="s">
        <v>115</v>
      </c>
      <c r="B314" s="6" t="s">
        <v>21</v>
      </c>
      <c r="C314" s="6" t="s">
        <v>343</v>
      </c>
      <c r="D314" s="6" t="s">
        <v>116</v>
      </c>
      <c r="E314" s="61"/>
      <c r="F314" s="76">
        <f>F315</f>
        <v>20</v>
      </c>
      <c r="G314" s="9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4" customFormat="1" ht="18.75" outlineLevel="6">
      <c r="A315" s="51" t="s">
        <v>84</v>
      </c>
      <c r="B315" s="47" t="s">
        <v>21</v>
      </c>
      <c r="C315" s="47" t="s">
        <v>343</v>
      </c>
      <c r="D315" s="47" t="s">
        <v>85</v>
      </c>
      <c r="E315" s="62"/>
      <c r="F315" s="77">
        <v>20</v>
      </c>
      <c r="G315" s="9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15.75" outlineLevel="6">
      <c r="A316" s="60" t="s">
        <v>361</v>
      </c>
      <c r="B316" s="30" t="s">
        <v>362</v>
      </c>
      <c r="C316" s="30" t="s">
        <v>237</v>
      </c>
      <c r="D316" s="30" t="s">
        <v>5</v>
      </c>
      <c r="E316" s="30"/>
      <c r="F316" s="75">
        <f>F317+F321+F327</f>
        <v>37459</v>
      </c>
      <c r="G316" s="9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31.5" outlineLevel="6">
      <c r="A317" s="21" t="s">
        <v>130</v>
      </c>
      <c r="B317" s="9" t="s">
        <v>362</v>
      </c>
      <c r="C317" s="9" t="s">
        <v>238</v>
      </c>
      <c r="D317" s="9" t="s">
        <v>5</v>
      </c>
      <c r="E317" s="9"/>
      <c r="F317" s="69">
        <f>F318</f>
        <v>500</v>
      </c>
      <c r="G317" s="96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24" customFormat="1" ht="31.5" outlineLevel="6">
      <c r="A318" s="21" t="s">
        <v>132</v>
      </c>
      <c r="B318" s="9" t="s">
        <v>362</v>
      </c>
      <c r="C318" s="9" t="s">
        <v>239</v>
      </c>
      <c r="D318" s="9" t="s">
        <v>5</v>
      </c>
      <c r="E318" s="9"/>
      <c r="F318" s="69">
        <f>F319</f>
        <v>500</v>
      </c>
      <c r="G318" s="96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24" customFormat="1" ht="18.75" customHeight="1" outlineLevel="6">
      <c r="A319" s="49" t="s">
        <v>360</v>
      </c>
      <c r="B319" s="19" t="s">
        <v>362</v>
      </c>
      <c r="C319" s="19" t="s">
        <v>359</v>
      </c>
      <c r="D319" s="19" t="s">
        <v>5</v>
      </c>
      <c r="E319" s="19"/>
      <c r="F319" s="70">
        <f>F320</f>
        <v>500</v>
      </c>
      <c r="G319" s="96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24" customFormat="1" ht="15.75" outlineLevel="6">
      <c r="A320" s="5" t="s">
        <v>84</v>
      </c>
      <c r="B320" s="6" t="s">
        <v>362</v>
      </c>
      <c r="C320" s="6" t="s">
        <v>359</v>
      </c>
      <c r="D320" s="6" t="s">
        <v>85</v>
      </c>
      <c r="E320" s="6"/>
      <c r="F320" s="71">
        <v>500</v>
      </c>
      <c r="G320" s="96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24" customFormat="1" ht="15.75" outlineLevel="6">
      <c r="A321" s="59" t="s">
        <v>213</v>
      </c>
      <c r="B321" s="9" t="s">
        <v>362</v>
      </c>
      <c r="C321" s="9" t="s">
        <v>276</v>
      </c>
      <c r="D321" s="9" t="s">
        <v>5</v>
      </c>
      <c r="E321" s="9"/>
      <c r="F321" s="69">
        <f>F322</f>
        <v>24053</v>
      </c>
      <c r="G321" s="96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s="24" customFormat="1" ht="31.5" outlineLevel="6">
      <c r="A322" s="14" t="s">
        <v>180</v>
      </c>
      <c r="B322" s="9" t="s">
        <v>362</v>
      </c>
      <c r="C322" s="9" t="s">
        <v>287</v>
      </c>
      <c r="D322" s="9" t="s">
        <v>5</v>
      </c>
      <c r="E322" s="9"/>
      <c r="F322" s="87">
        <f>F323</f>
        <v>24053</v>
      </c>
      <c r="G322" s="9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31.5" outlineLevel="6">
      <c r="A323" s="49" t="s">
        <v>181</v>
      </c>
      <c r="B323" s="19" t="s">
        <v>362</v>
      </c>
      <c r="C323" s="19" t="s">
        <v>288</v>
      </c>
      <c r="D323" s="19" t="s">
        <v>5</v>
      </c>
      <c r="E323" s="19"/>
      <c r="F323" s="82">
        <f>F324</f>
        <v>24053</v>
      </c>
      <c r="G323" s="9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362</v>
      </c>
      <c r="C324" s="6" t="s">
        <v>288</v>
      </c>
      <c r="D324" s="6" t="s">
        <v>116</v>
      </c>
      <c r="E324" s="6"/>
      <c r="F324" s="83">
        <f>F325+F326</f>
        <v>24053</v>
      </c>
      <c r="G324" s="9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47.25" outlineLevel="6">
      <c r="A325" s="51" t="s">
        <v>191</v>
      </c>
      <c r="B325" s="47" t="s">
        <v>362</v>
      </c>
      <c r="C325" s="47" t="s">
        <v>288</v>
      </c>
      <c r="D325" s="47" t="s">
        <v>83</v>
      </c>
      <c r="E325" s="47"/>
      <c r="F325" s="84">
        <v>24053</v>
      </c>
      <c r="G325" s="9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15.75" outlineLevel="6">
      <c r="A326" s="51" t="s">
        <v>84</v>
      </c>
      <c r="B326" s="47" t="s">
        <v>362</v>
      </c>
      <c r="C326" s="47" t="s">
        <v>325</v>
      </c>
      <c r="D326" s="47" t="s">
        <v>85</v>
      </c>
      <c r="E326" s="47"/>
      <c r="F326" s="84">
        <v>0</v>
      </c>
      <c r="G326" s="9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31.5" outlineLevel="6">
      <c r="A327" s="59" t="s">
        <v>192</v>
      </c>
      <c r="B327" s="9" t="s">
        <v>362</v>
      </c>
      <c r="C327" s="9" t="s">
        <v>289</v>
      </c>
      <c r="D327" s="9" t="s">
        <v>5</v>
      </c>
      <c r="E327" s="9"/>
      <c r="F327" s="87">
        <f>F328</f>
        <v>12906</v>
      </c>
      <c r="G327" s="94" t="e">
        <f aca="true" t="shared" si="30" ref="G327:V327">G328</f>
        <v>#REF!</v>
      </c>
      <c r="H327" s="13" t="e">
        <f t="shared" si="30"/>
        <v>#REF!</v>
      </c>
      <c r="I327" s="13" t="e">
        <f t="shared" si="30"/>
        <v>#REF!</v>
      </c>
      <c r="J327" s="13" t="e">
        <f t="shared" si="30"/>
        <v>#REF!</v>
      </c>
      <c r="K327" s="13" t="e">
        <f t="shared" si="30"/>
        <v>#REF!</v>
      </c>
      <c r="L327" s="13" t="e">
        <f t="shared" si="30"/>
        <v>#REF!</v>
      </c>
      <c r="M327" s="13" t="e">
        <f t="shared" si="30"/>
        <v>#REF!</v>
      </c>
      <c r="N327" s="13" t="e">
        <f t="shared" si="30"/>
        <v>#REF!</v>
      </c>
      <c r="O327" s="13" t="e">
        <f t="shared" si="30"/>
        <v>#REF!</v>
      </c>
      <c r="P327" s="13" t="e">
        <f t="shared" si="30"/>
        <v>#REF!</v>
      </c>
      <c r="Q327" s="13" t="e">
        <f t="shared" si="30"/>
        <v>#REF!</v>
      </c>
      <c r="R327" s="13" t="e">
        <f t="shared" si="30"/>
        <v>#REF!</v>
      </c>
      <c r="S327" s="13" t="e">
        <f t="shared" si="30"/>
        <v>#REF!</v>
      </c>
      <c r="T327" s="13" t="e">
        <f t="shared" si="30"/>
        <v>#REF!</v>
      </c>
      <c r="U327" s="13" t="e">
        <f t="shared" si="30"/>
        <v>#REF!</v>
      </c>
      <c r="V327" s="13" t="e">
        <f t="shared" si="30"/>
        <v>#REF!</v>
      </c>
    </row>
    <row r="328" spans="1:22" s="24" customFormat="1" ht="31.5" outlineLevel="6">
      <c r="A328" s="57" t="s">
        <v>151</v>
      </c>
      <c r="B328" s="19" t="s">
        <v>362</v>
      </c>
      <c r="C328" s="19" t="s">
        <v>290</v>
      </c>
      <c r="D328" s="19" t="s">
        <v>5</v>
      </c>
      <c r="E328" s="63"/>
      <c r="F328" s="82">
        <f>F329</f>
        <v>12906</v>
      </c>
      <c r="G328" s="95" t="e">
        <f>#REF!</f>
        <v>#REF!</v>
      </c>
      <c r="H328" s="7" t="e">
        <f>#REF!</f>
        <v>#REF!</v>
      </c>
      <c r="I328" s="7" t="e">
        <f>#REF!</f>
        <v>#REF!</v>
      </c>
      <c r="J328" s="7" t="e">
        <f>#REF!</f>
        <v>#REF!</v>
      </c>
      <c r="K328" s="7" t="e">
        <f>#REF!</f>
        <v>#REF!</v>
      </c>
      <c r="L328" s="7" t="e">
        <f>#REF!</f>
        <v>#REF!</v>
      </c>
      <c r="M328" s="7" t="e">
        <f>#REF!</f>
        <v>#REF!</v>
      </c>
      <c r="N328" s="7" t="e">
        <f>#REF!</f>
        <v>#REF!</v>
      </c>
      <c r="O328" s="7" t="e">
        <f>#REF!</f>
        <v>#REF!</v>
      </c>
      <c r="P328" s="7" t="e">
        <f>#REF!</f>
        <v>#REF!</v>
      </c>
      <c r="Q328" s="7" t="e">
        <f>#REF!</f>
        <v>#REF!</v>
      </c>
      <c r="R328" s="7" t="e">
        <f>#REF!</f>
        <v>#REF!</v>
      </c>
      <c r="S328" s="7" t="e">
        <f>#REF!</f>
        <v>#REF!</v>
      </c>
      <c r="T328" s="7" t="e">
        <f>#REF!</f>
        <v>#REF!</v>
      </c>
      <c r="U328" s="7" t="e">
        <f>#REF!</f>
        <v>#REF!</v>
      </c>
      <c r="V328" s="7" t="e">
        <f>#REF!</f>
        <v>#REF!</v>
      </c>
    </row>
    <row r="329" spans="1:22" s="24" customFormat="1" ht="18.75" outlineLevel="6">
      <c r="A329" s="5" t="s">
        <v>115</v>
      </c>
      <c r="B329" s="6" t="s">
        <v>362</v>
      </c>
      <c r="C329" s="6" t="s">
        <v>290</v>
      </c>
      <c r="D329" s="6" t="s">
        <v>344</v>
      </c>
      <c r="E329" s="61"/>
      <c r="F329" s="83">
        <f>F330+F331</f>
        <v>12906</v>
      </c>
      <c r="G329" s="9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47.25" outlineLevel="6">
      <c r="A330" s="51" t="s">
        <v>191</v>
      </c>
      <c r="B330" s="47" t="s">
        <v>362</v>
      </c>
      <c r="C330" s="47" t="s">
        <v>290</v>
      </c>
      <c r="D330" s="47" t="s">
        <v>83</v>
      </c>
      <c r="E330" s="62"/>
      <c r="F330" s="84">
        <v>12906</v>
      </c>
      <c r="G330" s="9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8.75" outlineLevel="6">
      <c r="A331" s="51" t="s">
        <v>84</v>
      </c>
      <c r="B331" s="47" t="s">
        <v>362</v>
      </c>
      <c r="C331" s="47" t="s">
        <v>324</v>
      </c>
      <c r="D331" s="47" t="s">
        <v>85</v>
      </c>
      <c r="E331" s="62"/>
      <c r="F331" s="84">
        <v>0</v>
      </c>
      <c r="G331" s="9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31.5" outlineLevel="6">
      <c r="A332" s="60" t="s">
        <v>67</v>
      </c>
      <c r="B332" s="30" t="s">
        <v>66</v>
      </c>
      <c r="C332" s="30" t="s">
        <v>237</v>
      </c>
      <c r="D332" s="30" t="s">
        <v>5</v>
      </c>
      <c r="E332" s="30"/>
      <c r="F332" s="58">
        <f>F333</f>
        <v>31.5</v>
      </c>
      <c r="G332" s="9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15.75" outlineLevel="6">
      <c r="A333" s="8" t="s">
        <v>215</v>
      </c>
      <c r="B333" s="9" t="s">
        <v>66</v>
      </c>
      <c r="C333" s="9" t="s">
        <v>291</v>
      </c>
      <c r="D333" s="9" t="s">
        <v>5</v>
      </c>
      <c r="E333" s="9"/>
      <c r="F333" s="10">
        <f>F334</f>
        <v>31.5</v>
      </c>
      <c r="G333" s="9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34.5" customHeight="1" outlineLevel="6">
      <c r="A334" s="57" t="s">
        <v>158</v>
      </c>
      <c r="B334" s="19" t="s">
        <v>66</v>
      </c>
      <c r="C334" s="19" t="s">
        <v>292</v>
      </c>
      <c r="D334" s="19" t="s">
        <v>5</v>
      </c>
      <c r="E334" s="19"/>
      <c r="F334" s="20">
        <f>F335</f>
        <v>31.5</v>
      </c>
      <c r="G334" s="9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" t="s">
        <v>92</v>
      </c>
      <c r="B335" s="6" t="s">
        <v>66</v>
      </c>
      <c r="C335" s="6" t="s">
        <v>292</v>
      </c>
      <c r="D335" s="6" t="s">
        <v>93</v>
      </c>
      <c r="E335" s="6"/>
      <c r="F335" s="7">
        <f>F336</f>
        <v>31.5</v>
      </c>
      <c r="G335" s="9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31.5" outlineLevel="6">
      <c r="A336" s="46" t="s">
        <v>94</v>
      </c>
      <c r="B336" s="47" t="s">
        <v>66</v>
      </c>
      <c r="C336" s="47" t="s">
        <v>292</v>
      </c>
      <c r="D336" s="47" t="s">
        <v>95</v>
      </c>
      <c r="E336" s="47"/>
      <c r="F336" s="48">
        <v>31.5</v>
      </c>
      <c r="G336" s="9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8.75" customHeight="1" outlineLevel="6">
      <c r="A337" s="60" t="s">
        <v>45</v>
      </c>
      <c r="B337" s="30" t="s">
        <v>22</v>
      </c>
      <c r="C337" s="30" t="s">
        <v>237</v>
      </c>
      <c r="D337" s="30" t="s">
        <v>5</v>
      </c>
      <c r="E337" s="30"/>
      <c r="F337" s="58">
        <f>F338</f>
        <v>3900</v>
      </c>
      <c r="G337" s="96" t="e">
        <f>#REF!</f>
        <v>#REF!</v>
      </c>
      <c r="H337" s="10" t="e">
        <f>#REF!</f>
        <v>#REF!</v>
      </c>
      <c r="I337" s="10" t="e">
        <f>#REF!</f>
        <v>#REF!</v>
      </c>
      <c r="J337" s="10" t="e">
        <f>#REF!</f>
        <v>#REF!</v>
      </c>
      <c r="K337" s="10" t="e">
        <f>#REF!</f>
        <v>#REF!</v>
      </c>
      <c r="L337" s="10" t="e">
        <f>#REF!</f>
        <v>#REF!</v>
      </c>
      <c r="M337" s="10" t="e">
        <f>#REF!</f>
        <v>#REF!</v>
      </c>
      <c r="N337" s="10" t="e">
        <f>#REF!</f>
        <v>#REF!</v>
      </c>
      <c r="O337" s="10" t="e">
        <f>#REF!</f>
        <v>#REF!</v>
      </c>
      <c r="P337" s="10" t="e">
        <f>#REF!</f>
        <v>#REF!</v>
      </c>
      <c r="Q337" s="10" t="e">
        <f>#REF!</f>
        <v>#REF!</v>
      </c>
      <c r="R337" s="10" t="e">
        <f>#REF!</f>
        <v>#REF!</v>
      </c>
      <c r="S337" s="10" t="e">
        <f>#REF!</f>
        <v>#REF!</v>
      </c>
      <c r="T337" s="10" t="e">
        <f>#REF!</f>
        <v>#REF!</v>
      </c>
      <c r="U337" s="10" t="e">
        <f>#REF!</f>
        <v>#REF!</v>
      </c>
      <c r="V337" s="10" t="e">
        <f>#REF!</f>
        <v>#REF!</v>
      </c>
    </row>
    <row r="338" spans="1:22" s="24" customFormat="1" ht="15.75" outlineLevel="6">
      <c r="A338" s="8" t="s">
        <v>216</v>
      </c>
      <c r="B338" s="9" t="s">
        <v>22</v>
      </c>
      <c r="C338" s="9" t="s">
        <v>276</v>
      </c>
      <c r="D338" s="9" t="s">
        <v>5</v>
      </c>
      <c r="E338" s="9"/>
      <c r="F338" s="10">
        <f>F339</f>
        <v>3900</v>
      </c>
      <c r="G338" s="9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15.75" outlineLevel="6">
      <c r="A339" s="49" t="s">
        <v>117</v>
      </c>
      <c r="B339" s="19" t="s">
        <v>22</v>
      </c>
      <c r="C339" s="19" t="s">
        <v>283</v>
      </c>
      <c r="D339" s="19" t="s">
        <v>5</v>
      </c>
      <c r="E339" s="19"/>
      <c r="F339" s="20">
        <f>F340+F343</f>
        <v>3900</v>
      </c>
      <c r="G339" s="9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33.75" customHeight="1" outlineLevel="6">
      <c r="A340" s="49" t="s">
        <v>159</v>
      </c>
      <c r="B340" s="19" t="s">
        <v>22</v>
      </c>
      <c r="C340" s="19" t="s">
        <v>293</v>
      </c>
      <c r="D340" s="19" t="s">
        <v>5</v>
      </c>
      <c r="E340" s="19"/>
      <c r="F340" s="20">
        <f>F341</f>
        <v>900</v>
      </c>
      <c r="G340" s="9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5" t="s">
        <v>115</v>
      </c>
      <c r="B341" s="6" t="s">
        <v>22</v>
      </c>
      <c r="C341" s="6" t="s">
        <v>293</v>
      </c>
      <c r="D341" s="6" t="s">
        <v>116</v>
      </c>
      <c r="E341" s="6"/>
      <c r="F341" s="7">
        <f>F342</f>
        <v>900</v>
      </c>
      <c r="G341" s="9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15.75" outlineLevel="6">
      <c r="A342" s="51" t="s">
        <v>84</v>
      </c>
      <c r="B342" s="47" t="s">
        <v>22</v>
      </c>
      <c r="C342" s="47" t="s">
        <v>293</v>
      </c>
      <c r="D342" s="47" t="s">
        <v>85</v>
      </c>
      <c r="E342" s="47"/>
      <c r="F342" s="48">
        <v>900</v>
      </c>
      <c r="G342" s="9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15.75" outlineLevel="6">
      <c r="A343" s="57" t="s">
        <v>160</v>
      </c>
      <c r="B343" s="55" t="s">
        <v>22</v>
      </c>
      <c r="C343" s="55" t="s">
        <v>294</v>
      </c>
      <c r="D343" s="55" t="s">
        <v>5</v>
      </c>
      <c r="E343" s="55"/>
      <c r="F343" s="56">
        <f>F344+F346</f>
        <v>3000</v>
      </c>
      <c r="G343" s="9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" t="s">
        <v>92</v>
      </c>
      <c r="B344" s="6" t="s">
        <v>22</v>
      </c>
      <c r="C344" s="6" t="s">
        <v>294</v>
      </c>
      <c r="D344" s="6" t="s">
        <v>93</v>
      </c>
      <c r="E344" s="6"/>
      <c r="F344" s="7">
        <f>F345</f>
        <v>0</v>
      </c>
      <c r="G344" s="9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31.5" outlineLevel="6">
      <c r="A345" s="46" t="s">
        <v>94</v>
      </c>
      <c r="B345" s="47" t="s">
        <v>22</v>
      </c>
      <c r="C345" s="47" t="s">
        <v>294</v>
      </c>
      <c r="D345" s="47" t="s">
        <v>95</v>
      </c>
      <c r="E345" s="47"/>
      <c r="F345" s="48">
        <v>0</v>
      </c>
      <c r="G345" s="9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15.75" outlineLevel="6">
      <c r="A346" s="5" t="s">
        <v>115</v>
      </c>
      <c r="B346" s="6" t="s">
        <v>22</v>
      </c>
      <c r="C346" s="6" t="s">
        <v>294</v>
      </c>
      <c r="D346" s="6" t="s">
        <v>116</v>
      </c>
      <c r="E346" s="6"/>
      <c r="F346" s="7">
        <f>F347</f>
        <v>3000</v>
      </c>
      <c r="G346" s="9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47.25" outlineLevel="6">
      <c r="A347" s="51" t="s">
        <v>191</v>
      </c>
      <c r="B347" s="47" t="s">
        <v>22</v>
      </c>
      <c r="C347" s="47" t="s">
        <v>294</v>
      </c>
      <c r="D347" s="47" t="s">
        <v>83</v>
      </c>
      <c r="E347" s="47"/>
      <c r="F347" s="48">
        <v>3000</v>
      </c>
      <c r="G347" s="9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60" t="s">
        <v>37</v>
      </c>
      <c r="B348" s="30" t="s">
        <v>13</v>
      </c>
      <c r="C348" s="30" t="s">
        <v>237</v>
      </c>
      <c r="D348" s="30" t="s">
        <v>5</v>
      </c>
      <c r="E348" s="30"/>
      <c r="F348" s="75">
        <f>F349+F360</f>
        <v>17457.6</v>
      </c>
      <c r="G348" s="96">
        <f aca="true" t="shared" si="31" ref="G348:V348">G350+G360</f>
        <v>0</v>
      </c>
      <c r="H348" s="10">
        <f t="shared" si="31"/>
        <v>0</v>
      </c>
      <c r="I348" s="10">
        <f t="shared" si="31"/>
        <v>0</v>
      </c>
      <c r="J348" s="10">
        <f t="shared" si="31"/>
        <v>0</v>
      </c>
      <c r="K348" s="10">
        <f t="shared" si="31"/>
        <v>0</v>
      </c>
      <c r="L348" s="10">
        <f t="shared" si="31"/>
        <v>0</v>
      </c>
      <c r="M348" s="10">
        <f t="shared" si="31"/>
        <v>0</v>
      </c>
      <c r="N348" s="10">
        <f t="shared" si="31"/>
        <v>0</v>
      </c>
      <c r="O348" s="10">
        <f t="shared" si="31"/>
        <v>0</v>
      </c>
      <c r="P348" s="10">
        <f t="shared" si="31"/>
        <v>0</v>
      </c>
      <c r="Q348" s="10">
        <f t="shared" si="31"/>
        <v>0</v>
      </c>
      <c r="R348" s="10">
        <f t="shared" si="31"/>
        <v>0</v>
      </c>
      <c r="S348" s="10">
        <f t="shared" si="31"/>
        <v>0</v>
      </c>
      <c r="T348" s="10">
        <f t="shared" si="31"/>
        <v>0</v>
      </c>
      <c r="U348" s="10">
        <f t="shared" si="31"/>
        <v>0</v>
      </c>
      <c r="V348" s="10">
        <f t="shared" si="31"/>
        <v>0</v>
      </c>
    </row>
    <row r="349" spans="1:22" s="24" customFormat="1" ht="31.5" outlineLevel="6">
      <c r="A349" s="21" t="s">
        <v>130</v>
      </c>
      <c r="B349" s="9" t="s">
        <v>13</v>
      </c>
      <c r="C349" s="9" t="s">
        <v>238</v>
      </c>
      <c r="D349" s="9" t="s">
        <v>5</v>
      </c>
      <c r="E349" s="9"/>
      <c r="F349" s="69">
        <f>F350</f>
        <v>1852</v>
      </c>
      <c r="G349" s="96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s="24" customFormat="1" ht="36" customHeight="1" outlineLevel="6">
      <c r="A350" s="21" t="s">
        <v>132</v>
      </c>
      <c r="B350" s="12" t="s">
        <v>13</v>
      </c>
      <c r="C350" s="12" t="s">
        <v>239</v>
      </c>
      <c r="D350" s="12" t="s">
        <v>5</v>
      </c>
      <c r="E350" s="12"/>
      <c r="F350" s="73">
        <f>F351+F358</f>
        <v>1852</v>
      </c>
      <c r="G350" s="94">
        <f aca="true" t="shared" si="32" ref="G350:V350">G351</f>
        <v>0</v>
      </c>
      <c r="H350" s="13">
        <f t="shared" si="32"/>
        <v>0</v>
      </c>
      <c r="I350" s="13">
        <f t="shared" si="32"/>
        <v>0</v>
      </c>
      <c r="J350" s="13">
        <f t="shared" si="32"/>
        <v>0</v>
      </c>
      <c r="K350" s="13">
        <f t="shared" si="32"/>
        <v>0</v>
      </c>
      <c r="L350" s="13">
        <f t="shared" si="32"/>
        <v>0</v>
      </c>
      <c r="M350" s="13">
        <f t="shared" si="32"/>
        <v>0</v>
      </c>
      <c r="N350" s="13">
        <f t="shared" si="32"/>
        <v>0</v>
      </c>
      <c r="O350" s="13">
        <f t="shared" si="32"/>
        <v>0</v>
      </c>
      <c r="P350" s="13">
        <f t="shared" si="32"/>
        <v>0</v>
      </c>
      <c r="Q350" s="13">
        <f t="shared" si="32"/>
        <v>0</v>
      </c>
      <c r="R350" s="13">
        <f t="shared" si="32"/>
        <v>0</v>
      </c>
      <c r="S350" s="13">
        <f t="shared" si="32"/>
        <v>0</v>
      </c>
      <c r="T350" s="13">
        <f t="shared" si="32"/>
        <v>0</v>
      </c>
      <c r="U350" s="13">
        <f t="shared" si="32"/>
        <v>0</v>
      </c>
      <c r="V350" s="13">
        <f t="shared" si="32"/>
        <v>0</v>
      </c>
    </row>
    <row r="351" spans="1:22" s="24" customFormat="1" ht="47.25" outlineLevel="6">
      <c r="A351" s="50" t="s">
        <v>189</v>
      </c>
      <c r="B351" s="19" t="s">
        <v>13</v>
      </c>
      <c r="C351" s="19" t="s">
        <v>241</v>
      </c>
      <c r="D351" s="19" t="s">
        <v>5</v>
      </c>
      <c r="E351" s="19"/>
      <c r="F351" s="70">
        <f>F352+F356</f>
        <v>1852</v>
      </c>
      <c r="G351" s="95">
        <f aca="true" t="shared" si="33" ref="G351:V351">G352</f>
        <v>0</v>
      </c>
      <c r="H351" s="7">
        <f t="shared" si="33"/>
        <v>0</v>
      </c>
      <c r="I351" s="7">
        <f t="shared" si="33"/>
        <v>0</v>
      </c>
      <c r="J351" s="7">
        <f t="shared" si="33"/>
        <v>0</v>
      </c>
      <c r="K351" s="7">
        <f t="shared" si="33"/>
        <v>0</v>
      </c>
      <c r="L351" s="7">
        <f t="shared" si="33"/>
        <v>0</v>
      </c>
      <c r="M351" s="7">
        <f t="shared" si="33"/>
        <v>0</v>
      </c>
      <c r="N351" s="7">
        <f t="shared" si="33"/>
        <v>0</v>
      </c>
      <c r="O351" s="7">
        <f t="shared" si="33"/>
        <v>0</v>
      </c>
      <c r="P351" s="7">
        <f t="shared" si="33"/>
        <v>0</v>
      </c>
      <c r="Q351" s="7">
        <f t="shared" si="33"/>
        <v>0</v>
      </c>
      <c r="R351" s="7">
        <f t="shared" si="33"/>
        <v>0</v>
      </c>
      <c r="S351" s="7">
        <f t="shared" si="33"/>
        <v>0</v>
      </c>
      <c r="T351" s="7">
        <f t="shared" si="33"/>
        <v>0</v>
      </c>
      <c r="U351" s="7">
        <f t="shared" si="33"/>
        <v>0</v>
      </c>
      <c r="V351" s="7">
        <f t="shared" si="33"/>
        <v>0</v>
      </c>
    </row>
    <row r="352" spans="1:22" s="24" customFormat="1" ht="31.5" outlineLevel="6">
      <c r="A352" s="5" t="s">
        <v>91</v>
      </c>
      <c r="B352" s="6" t="s">
        <v>13</v>
      </c>
      <c r="C352" s="6" t="s">
        <v>241</v>
      </c>
      <c r="D352" s="6" t="s">
        <v>90</v>
      </c>
      <c r="E352" s="6"/>
      <c r="F352" s="71">
        <f>F353+F354+F355</f>
        <v>1852</v>
      </c>
      <c r="G352" s="9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16.5" customHeight="1" outlineLevel="6">
      <c r="A353" s="46" t="s">
        <v>230</v>
      </c>
      <c r="B353" s="47" t="s">
        <v>13</v>
      </c>
      <c r="C353" s="47" t="s">
        <v>241</v>
      </c>
      <c r="D353" s="47" t="s">
        <v>88</v>
      </c>
      <c r="E353" s="47"/>
      <c r="F353" s="72">
        <v>1417.4</v>
      </c>
      <c r="G353" s="9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31.5" outlineLevel="6">
      <c r="A354" s="46" t="s">
        <v>235</v>
      </c>
      <c r="B354" s="47" t="s">
        <v>13</v>
      </c>
      <c r="C354" s="47" t="s">
        <v>241</v>
      </c>
      <c r="D354" s="47" t="s">
        <v>89</v>
      </c>
      <c r="E354" s="47"/>
      <c r="F354" s="72">
        <v>5</v>
      </c>
      <c r="G354" s="9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47.25" outlineLevel="6">
      <c r="A355" s="46" t="s">
        <v>231</v>
      </c>
      <c r="B355" s="47" t="s">
        <v>13</v>
      </c>
      <c r="C355" s="47" t="s">
        <v>241</v>
      </c>
      <c r="D355" s="47" t="s">
        <v>232</v>
      </c>
      <c r="E355" s="47"/>
      <c r="F355" s="72">
        <v>429.6</v>
      </c>
      <c r="G355" s="9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" t="s">
        <v>92</v>
      </c>
      <c r="B356" s="6" t="s">
        <v>13</v>
      </c>
      <c r="C356" s="6" t="s">
        <v>241</v>
      </c>
      <c r="D356" s="6" t="s">
        <v>93</v>
      </c>
      <c r="E356" s="6"/>
      <c r="F356" s="71">
        <f>F357</f>
        <v>0</v>
      </c>
      <c r="G356" s="9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31.5" outlineLevel="6">
      <c r="A357" s="46" t="s">
        <v>94</v>
      </c>
      <c r="B357" s="47" t="s">
        <v>13</v>
      </c>
      <c r="C357" s="47" t="s">
        <v>241</v>
      </c>
      <c r="D357" s="47" t="s">
        <v>95</v>
      </c>
      <c r="E357" s="47"/>
      <c r="F357" s="72">
        <v>0</v>
      </c>
      <c r="G357" s="9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49" t="s">
        <v>134</v>
      </c>
      <c r="B358" s="19" t="s">
        <v>13</v>
      </c>
      <c r="C358" s="19" t="s">
        <v>243</v>
      </c>
      <c r="D358" s="19" t="s">
        <v>5</v>
      </c>
      <c r="E358" s="19"/>
      <c r="F358" s="70">
        <f>F359</f>
        <v>0</v>
      </c>
      <c r="G358" s="9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15.75" outlineLevel="6">
      <c r="A359" s="5" t="s">
        <v>335</v>
      </c>
      <c r="B359" s="6" t="s">
        <v>13</v>
      </c>
      <c r="C359" s="6" t="s">
        <v>243</v>
      </c>
      <c r="D359" s="6" t="s">
        <v>334</v>
      </c>
      <c r="E359" s="6"/>
      <c r="F359" s="71">
        <v>0</v>
      </c>
      <c r="G359" s="9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9.5" customHeight="1" outlineLevel="6">
      <c r="A360" s="59" t="s">
        <v>213</v>
      </c>
      <c r="B360" s="12" t="s">
        <v>13</v>
      </c>
      <c r="C360" s="12" t="s">
        <v>276</v>
      </c>
      <c r="D360" s="12" t="s">
        <v>5</v>
      </c>
      <c r="E360" s="12"/>
      <c r="F360" s="73">
        <f>F361</f>
        <v>15605.599999999999</v>
      </c>
      <c r="G360" s="94">
        <f aca="true" t="shared" si="34" ref="G360:V360">G362</f>
        <v>0</v>
      </c>
      <c r="H360" s="13">
        <f t="shared" si="34"/>
        <v>0</v>
      </c>
      <c r="I360" s="13">
        <f t="shared" si="34"/>
        <v>0</v>
      </c>
      <c r="J360" s="13">
        <f t="shared" si="34"/>
        <v>0</v>
      </c>
      <c r="K360" s="13">
        <f t="shared" si="34"/>
        <v>0</v>
      </c>
      <c r="L360" s="13">
        <f t="shared" si="34"/>
        <v>0</v>
      </c>
      <c r="M360" s="13">
        <f t="shared" si="34"/>
        <v>0</v>
      </c>
      <c r="N360" s="13">
        <f t="shared" si="34"/>
        <v>0</v>
      </c>
      <c r="O360" s="13">
        <f t="shared" si="34"/>
        <v>0</v>
      </c>
      <c r="P360" s="13">
        <f t="shared" si="34"/>
        <v>0</v>
      </c>
      <c r="Q360" s="13">
        <f t="shared" si="34"/>
        <v>0</v>
      </c>
      <c r="R360" s="13">
        <f t="shared" si="34"/>
        <v>0</v>
      </c>
      <c r="S360" s="13">
        <f t="shared" si="34"/>
        <v>0</v>
      </c>
      <c r="T360" s="13">
        <f t="shared" si="34"/>
        <v>0</v>
      </c>
      <c r="U360" s="13">
        <f t="shared" si="34"/>
        <v>0</v>
      </c>
      <c r="V360" s="13">
        <f t="shared" si="34"/>
        <v>0</v>
      </c>
    </row>
    <row r="361" spans="1:22" s="24" customFormat="1" ht="33" customHeight="1" outlineLevel="6">
      <c r="A361" s="59" t="s">
        <v>161</v>
      </c>
      <c r="B361" s="12" t="s">
        <v>13</v>
      </c>
      <c r="C361" s="12" t="s">
        <v>296</v>
      </c>
      <c r="D361" s="12" t="s">
        <v>5</v>
      </c>
      <c r="E361" s="12"/>
      <c r="F361" s="73">
        <f>F362</f>
        <v>15605.599999999999</v>
      </c>
      <c r="G361" s="94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24" customFormat="1" ht="31.5" outlineLevel="6">
      <c r="A362" s="49" t="s">
        <v>135</v>
      </c>
      <c r="B362" s="19" t="s">
        <v>13</v>
      </c>
      <c r="C362" s="19" t="s">
        <v>297</v>
      </c>
      <c r="D362" s="19" t="s">
        <v>5</v>
      </c>
      <c r="E362" s="19"/>
      <c r="F362" s="70">
        <f>F363+F367+F369</f>
        <v>15605.599999999999</v>
      </c>
      <c r="G362" s="95">
        <f aca="true" t="shared" si="35" ref="G362:V362">G363</f>
        <v>0</v>
      </c>
      <c r="H362" s="7">
        <f t="shared" si="35"/>
        <v>0</v>
      </c>
      <c r="I362" s="7">
        <f t="shared" si="35"/>
        <v>0</v>
      </c>
      <c r="J362" s="7">
        <f t="shared" si="35"/>
        <v>0</v>
      </c>
      <c r="K362" s="7">
        <f t="shared" si="35"/>
        <v>0</v>
      </c>
      <c r="L362" s="7">
        <f t="shared" si="35"/>
        <v>0</v>
      </c>
      <c r="M362" s="7">
        <f t="shared" si="35"/>
        <v>0</v>
      </c>
      <c r="N362" s="7">
        <f t="shared" si="35"/>
        <v>0</v>
      </c>
      <c r="O362" s="7">
        <f t="shared" si="35"/>
        <v>0</v>
      </c>
      <c r="P362" s="7">
        <f t="shared" si="35"/>
        <v>0</v>
      </c>
      <c r="Q362" s="7">
        <f t="shared" si="35"/>
        <v>0</v>
      </c>
      <c r="R362" s="7">
        <f t="shared" si="35"/>
        <v>0</v>
      </c>
      <c r="S362" s="7">
        <f t="shared" si="35"/>
        <v>0</v>
      </c>
      <c r="T362" s="7">
        <f t="shared" si="35"/>
        <v>0</v>
      </c>
      <c r="U362" s="7">
        <f t="shared" si="35"/>
        <v>0</v>
      </c>
      <c r="V362" s="7">
        <f t="shared" si="35"/>
        <v>0</v>
      </c>
    </row>
    <row r="363" spans="1:22" s="24" customFormat="1" ht="15.75" outlineLevel="6">
      <c r="A363" s="5" t="s">
        <v>107</v>
      </c>
      <c r="B363" s="6" t="s">
        <v>13</v>
      </c>
      <c r="C363" s="6" t="s">
        <v>297</v>
      </c>
      <c r="D363" s="6" t="s">
        <v>108</v>
      </c>
      <c r="E363" s="6"/>
      <c r="F363" s="71">
        <f>F364+F365+F366</f>
        <v>13202.3</v>
      </c>
      <c r="G363" s="9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46" t="s">
        <v>229</v>
      </c>
      <c r="B364" s="47" t="s">
        <v>13</v>
      </c>
      <c r="C364" s="47" t="s">
        <v>297</v>
      </c>
      <c r="D364" s="47" t="s">
        <v>109</v>
      </c>
      <c r="E364" s="47"/>
      <c r="F364" s="72">
        <v>10140</v>
      </c>
      <c r="G364" s="9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31.5" outlineLevel="6">
      <c r="A365" s="46" t="s">
        <v>236</v>
      </c>
      <c r="B365" s="47" t="s">
        <v>13</v>
      </c>
      <c r="C365" s="47" t="s">
        <v>297</v>
      </c>
      <c r="D365" s="47" t="s">
        <v>110</v>
      </c>
      <c r="E365" s="47"/>
      <c r="F365" s="72">
        <v>0</v>
      </c>
      <c r="G365" s="9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47.25" outlineLevel="6">
      <c r="A366" s="46" t="s">
        <v>233</v>
      </c>
      <c r="B366" s="47" t="s">
        <v>13</v>
      </c>
      <c r="C366" s="47" t="s">
        <v>297</v>
      </c>
      <c r="D366" s="47" t="s">
        <v>234</v>
      </c>
      <c r="E366" s="47"/>
      <c r="F366" s="72">
        <v>3062.3</v>
      </c>
      <c r="G366" s="9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5" t="s">
        <v>92</v>
      </c>
      <c r="B367" s="6" t="s">
        <v>13</v>
      </c>
      <c r="C367" s="6" t="s">
        <v>297</v>
      </c>
      <c r="D367" s="6" t="s">
        <v>93</v>
      </c>
      <c r="E367" s="6"/>
      <c r="F367" s="71">
        <f>F368</f>
        <v>2381.3</v>
      </c>
      <c r="G367" s="9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31.5" outlineLevel="6">
      <c r="A368" s="46" t="s">
        <v>94</v>
      </c>
      <c r="B368" s="47" t="s">
        <v>13</v>
      </c>
      <c r="C368" s="47" t="s">
        <v>297</v>
      </c>
      <c r="D368" s="47" t="s">
        <v>95</v>
      </c>
      <c r="E368" s="47"/>
      <c r="F368" s="72">
        <v>2381.3</v>
      </c>
      <c r="G368" s="9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5.75" outlineLevel="6">
      <c r="A369" s="5" t="s">
        <v>96</v>
      </c>
      <c r="B369" s="6" t="s">
        <v>13</v>
      </c>
      <c r="C369" s="6" t="s">
        <v>297</v>
      </c>
      <c r="D369" s="6" t="s">
        <v>97</v>
      </c>
      <c r="E369" s="6"/>
      <c r="F369" s="71">
        <f>F370+F371+F372</f>
        <v>22</v>
      </c>
      <c r="G369" s="9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5.75" outlineLevel="6">
      <c r="A370" s="46" t="s">
        <v>98</v>
      </c>
      <c r="B370" s="47" t="s">
        <v>13</v>
      </c>
      <c r="C370" s="47" t="s">
        <v>297</v>
      </c>
      <c r="D370" s="47" t="s">
        <v>100</v>
      </c>
      <c r="E370" s="47"/>
      <c r="F370" s="72">
        <v>2</v>
      </c>
      <c r="G370" s="9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5.75" outlineLevel="6">
      <c r="A371" s="46" t="s">
        <v>99</v>
      </c>
      <c r="B371" s="47" t="s">
        <v>13</v>
      </c>
      <c r="C371" s="47" t="s">
        <v>297</v>
      </c>
      <c r="D371" s="47" t="s">
        <v>101</v>
      </c>
      <c r="E371" s="47"/>
      <c r="F371" s="72">
        <v>5</v>
      </c>
      <c r="G371" s="9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15.75" outlineLevel="6">
      <c r="A372" s="46" t="s">
        <v>335</v>
      </c>
      <c r="B372" s="47" t="s">
        <v>13</v>
      </c>
      <c r="C372" s="47" t="s">
        <v>297</v>
      </c>
      <c r="D372" s="47" t="s">
        <v>334</v>
      </c>
      <c r="E372" s="47"/>
      <c r="F372" s="72">
        <v>15</v>
      </c>
      <c r="G372" s="9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7.25" customHeight="1" outlineLevel="6">
      <c r="A373" s="16" t="s">
        <v>72</v>
      </c>
      <c r="B373" s="17" t="s">
        <v>52</v>
      </c>
      <c r="C373" s="17" t="s">
        <v>237</v>
      </c>
      <c r="D373" s="17" t="s">
        <v>5</v>
      </c>
      <c r="E373" s="17"/>
      <c r="F373" s="68">
        <f>F374</f>
        <v>23691.199999999997</v>
      </c>
      <c r="G373" s="92" t="e">
        <f>G374+#REF!+#REF!</f>
        <v>#REF!</v>
      </c>
      <c r="H373" s="18" t="e">
        <f>H374+#REF!+#REF!</f>
        <v>#REF!</v>
      </c>
      <c r="I373" s="18" t="e">
        <f>I374+#REF!+#REF!</f>
        <v>#REF!</v>
      </c>
      <c r="J373" s="18" t="e">
        <f>J374+#REF!+#REF!</f>
        <v>#REF!</v>
      </c>
      <c r="K373" s="18" t="e">
        <f>K374+#REF!+#REF!</f>
        <v>#REF!</v>
      </c>
      <c r="L373" s="18" t="e">
        <f>L374+#REF!+#REF!</f>
        <v>#REF!</v>
      </c>
      <c r="M373" s="18" t="e">
        <f>M374+#REF!+#REF!</f>
        <v>#REF!</v>
      </c>
      <c r="N373" s="18" t="e">
        <f>N374+#REF!+#REF!</f>
        <v>#REF!</v>
      </c>
      <c r="O373" s="18" t="e">
        <f>O374+#REF!+#REF!</f>
        <v>#REF!</v>
      </c>
      <c r="P373" s="18" t="e">
        <f>P374+#REF!+#REF!</f>
        <v>#REF!</v>
      </c>
      <c r="Q373" s="18" t="e">
        <f>Q374+#REF!+#REF!</f>
        <v>#REF!</v>
      </c>
      <c r="R373" s="18" t="e">
        <f>R374+#REF!+#REF!</f>
        <v>#REF!</v>
      </c>
      <c r="S373" s="18" t="e">
        <f>S374+#REF!+#REF!</f>
        <v>#REF!</v>
      </c>
      <c r="T373" s="18" t="e">
        <f>T374+#REF!+#REF!</f>
        <v>#REF!</v>
      </c>
      <c r="U373" s="18" t="e">
        <f>U374+#REF!+#REF!</f>
        <v>#REF!</v>
      </c>
      <c r="V373" s="18" t="e">
        <f>V374+#REF!+#REF!</f>
        <v>#REF!</v>
      </c>
    </row>
    <row r="374" spans="1:22" s="24" customFormat="1" ht="15.75" outlineLevel="3">
      <c r="A374" s="8" t="s">
        <v>38</v>
      </c>
      <c r="B374" s="9" t="s">
        <v>14</v>
      </c>
      <c r="C374" s="9" t="s">
        <v>237</v>
      </c>
      <c r="D374" s="9" t="s">
        <v>5</v>
      </c>
      <c r="E374" s="9"/>
      <c r="F374" s="69">
        <f>F375+F388+F392+F396</f>
        <v>23691.199999999997</v>
      </c>
      <c r="G374" s="96" t="e">
        <f>G375+#REF!+#REF!</f>
        <v>#REF!</v>
      </c>
      <c r="H374" s="10" t="e">
        <f>H375+#REF!+#REF!</f>
        <v>#REF!</v>
      </c>
      <c r="I374" s="10" t="e">
        <f>I375+#REF!+#REF!</f>
        <v>#REF!</v>
      </c>
      <c r="J374" s="10" t="e">
        <f>J375+#REF!+#REF!</f>
        <v>#REF!</v>
      </c>
      <c r="K374" s="10" t="e">
        <f>K375+#REF!+#REF!</f>
        <v>#REF!</v>
      </c>
      <c r="L374" s="10" t="e">
        <f>L375+#REF!+#REF!</f>
        <v>#REF!</v>
      </c>
      <c r="M374" s="10" t="e">
        <f>M375+#REF!+#REF!</f>
        <v>#REF!</v>
      </c>
      <c r="N374" s="10" t="e">
        <f>N375+#REF!+#REF!</f>
        <v>#REF!</v>
      </c>
      <c r="O374" s="10" t="e">
        <f>O375+#REF!+#REF!</f>
        <v>#REF!</v>
      </c>
      <c r="P374" s="10" t="e">
        <f>P375+#REF!+#REF!</f>
        <v>#REF!</v>
      </c>
      <c r="Q374" s="10" t="e">
        <f>Q375+#REF!+#REF!</f>
        <v>#REF!</v>
      </c>
      <c r="R374" s="10" t="e">
        <f>R375+#REF!+#REF!</f>
        <v>#REF!</v>
      </c>
      <c r="S374" s="10" t="e">
        <f>S375+#REF!+#REF!</f>
        <v>#REF!</v>
      </c>
      <c r="T374" s="10" t="e">
        <f>T375+#REF!+#REF!</f>
        <v>#REF!</v>
      </c>
      <c r="U374" s="10" t="e">
        <f>U375+#REF!+#REF!</f>
        <v>#REF!</v>
      </c>
      <c r="V374" s="10" t="e">
        <f>V375+#REF!+#REF!</f>
        <v>#REF!</v>
      </c>
    </row>
    <row r="375" spans="1:22" s="24" customFormat="1" ht="19.5" customHeight="1" outlineLevel="3">
      <c r="A375" s="14" t="s">
        <v>162</v>
      </c>
      <c r="B375" s="12" t="s">
        <v>14</v>
      </c>
      <c r="C375" s="12" t="s">
        <v>298</v>
      </c>
      <c r="D375" s="12" t="s">
        <v>5</v>
      </c>
      <c r="E375" s="12"/>
      <c r="F375" s="73">
        <f>F376+F380</f>
        <v>23561.199999999997</v>
      </c>
      <c r="G375" s="94">
        <f aca="true" t="shared" si="36" ref="G375:V375">G381</f>
        <v>0</v>
      </c>
      <c r="H375" s="13">
        <f t="shared" si="36"/>
        <v>0</v>
      </c>
      <c r="I375" s="13">
        <f t="shared" si="36"/>
        <v>0</v>
      </c>
      <c r="J375" s="13">
        <f t="shared" si="36"/>
        <v>0</v>
      </c>
      <c r="K375" s="13">
        <f t="shared" si="36"/>
        <v>0</v>
      </c>
      <c r="L375" s="13">
        <f t="shared" si="36"/>
        <v>0</v>
      </c>
      <c r="M375" s="13">
        <f t="shared" si="36"/>
        <v>0</v>
      </c>
      <c r="N375" s="13">
        <f t="shared" si="36"/>
        <v>0</v>
      </c>
      <c r="O375" s="13">
        <f t="shared" si="36"/>
        <v>0</v>
      </c>
      <c r="P375" s="13">
        <f t="shared" si="36"/>
        <v>0</v>
      </c>
      <c r="Q375" s="13">
        <f t="shared" si="36"/>
        <v>0</v>
      </c>
      <c r="R375" s="13">
        <f t="shared" si="36"/>
        <v>0</v>
      </c>
      <c r="S375" s="13">
        <f t="shared" si="36"/>
        <v>0</v>
      </c>
      <c r="T375" s="13">
        <f t="shared" si="36"/>
        <v>0</v>
      </c>
      <c r="U375" s="13">
        <f t="shared" si="36"/>
        <v>0</v>
      </c>
      <c r="V375" s="13">
        <f t="shared" si="36"/>
        <v>0</v>
      </c>
    </row>
    <row r="376" spans="1:22" s="24" customFormat="1" ht="19.5" customHeight="1" outlineLevel="3">
      <c r="A376" s="49" t="s">
        <v>118</v>
      </c>
      <c r="B376" s="19" t="s">
        <v>14</v>
      </c>
      <c r="C376" s="19" t="s">
        <v>299</v>
      </c>
      <c r="D376" s="19" t="s">
        <v>5</v>
      </c>
      <c r="E376" s="19"/>
      <c r="F376" s="70">
        <f>F377</f>
        <v>50</v>
      </c>
      <c r="G376" s="94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24" customFormat="1" ht="32.25" customHeight="1" outlineLevel="3">
      <c r="A377" s="64" t="s">
        <v>163</v>
      </c>
      <c r="B377" s="6" t="s">
        <v>14</v>
      </c>
      <c r="C377" s="6" t="s">
        <v>300</v>
      </c>
      <c r="D377" s="6" t="s">
        <v>5</v>
      </c>
      <c r="E377" s="6"/>
      <c r="F377" s="71">
        <f>F378</f>
        <v>50</v>
      </c>
      <c r="G377" s="94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24" customFormat="1" ht="19.5" customHeight="1" outlineLevel="3">
      <c r="A378" s="46" t="s">
        <v>92</v>
      </c>
      <c r="B378" s="47" t="s">
        <v>14</v>
      </c>
      <c r="C378" s="47" t="s">
        <v>300</v>
      </c>
      <c r="D378" s="47" t="s">
        <v>93</v>
      </c>
      <c r="E378" s="47"/>
      <c r="F378" s="84">
        <f>F379</f>
        <v>50</v>
      </c>
      <c r="G378" s="94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24" customFormat="1" ht="19.5" customHeight="1" outlineLevel="3">
      <c r="A379" s="46" t="s">
        <v>94</v>
      </c>
      <c r="B379" s="47" t="s">
        <v>14</v>
      </c>
      <c r="C379" s="47" t="s">
        <v>300</v>
      </c>
      <c r="D379" s="47" t="s">
        <v>95</v>
      </c>
      <c r="E379" s="47"/>
      <c r="F379" s="84">
        <v>50</v>
      </c>
      <c r="G379" s="94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24" customFormat="1" ht="35.25" customHeight="1" outlineLevel="3">
      <c r="A380" s="57" t="s">
        <v>164</v>
      </c>
      <c r="B380" s="19" t="s">
        <v>14</v>
      </c>
      <c r="C380" s="19" t="s">
        <v>301</v>
      </c>
      <c r="D380" s="19" t="s">
        <v>5</v>
      </c>
      <c r="E380" s="19"/>
      <c r="F380" s="70">
        <f>F381+F385</f>
        <v>23511.199999999997</v>
      </c>
      <c r="G380" s="94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4" customFormat="1" ht="31.5" outlineLevel="3">
      <c r="A381" s="5" t="s">
        <v>165</v>
      </c>
      <c r="B381" s="6" t="s">
        <v>14</v>
      </c>
      <c r="C381" s="6" t="s">
        <v>302</v>
      </c>
      <c r="D381" s="6" t="s">
        <v>5</v>
      </c>
      <c r="E381" s="6"/>
      <c r="F381" s="71">
        <f>F382</f>
        <v>12928.3</v>
      </c>
      <c r="G381" s="95">
        <f aca="true" t="shared" si="37" ref="G381:V381">G383</f>
        <v>0</v>
      </c>
      <c r="H381" s="7">
        <f t="shared" si="37"/>
        <v>0</v>
      </c>
      <c r="I381" s="7">
        <f t="shared" si="37"/>
        <v>0</v>
      </c>
      <c r="J381" s="7">
        <f t="shared" si="37"/>
        <v>0</v>
      </c>
      <c r="K381" s="7">
        <f t="shared" si="37"/>
        <v>0</v>
      </c>
      <c r="L381" s="7">
        <f t="shared" si="37"/>
        <v>0</v>
      </c>
      <c r="M381" s="7">
        <f t="shared" si="37"/>
        <v>0</v>
      </c>
      <c r="N381" s="7">
        <f t="shared" si="37"/>
        <v>0</v>
      </c>
      <c r="O381" s="7">
        <f t="shared" si="37"/>
        <v>0</v>
      </c>
      <c r="P381" s="7">
        <f t="shared" si="37"/>
        <v>0</v>
      </c>
      <c r="Q381" s="7">
        <f t="shared" si="37"/>
        <v>0</v>
      </c>
      <c r="R381" s="7">
        <f t="shared" si="37"/>
        <v>0</v>
      </c>
      <c r="S381" s="7">
        <f t="shared" si="37"/>
        <v>0</v>
      </c>
      <c r="T381" s="7">
        <f t="shared" si="37"/>
        <v>0</v>
      </c>
      <c r="U381" s="7">
        <f t="shared" si="37"/>
        <v>0</v>
      </c>
      <c r="V381" s="7">
        <f t="shared" si="37"/>
        <v>0</v>
      </c>
    </row>
    <row r="382" spans="1:22" s="24" customFormat="1" ht="15.75" outlineLevel="3">
      <c r="A382" s="46" t="s">
        <v>115</v>
      </c>
      <c r="B382" s="47" t="s">
        <v>14</v>
      </c>
      <c r="C382" s="47" t="s">
        <v>302</v>
      </c>
      <c r="D382" s="47" t="s">
        <v>116</v>
      </c>
      <c r="E382" s="47"/>
      <c r="F382" s="72">
        <f>F383+F384</f>
        <v>12928.3</v>
      </c>
      <c r="G382" s="9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4" customFormat="1" ht="47.25" outlineLevel="3">
      <c r="A383" s="51" t="s">
        <v>191</v>
      </c>
      <c r="B383" s="47" t="s">
        <v>14</v>
      </c>
      <c r="C383" s="47" t="s">
        <v>302</v>
      </c>
      <c r="D383" s="47" t="s">
        <v>83</v>
      </c>
      <c r="E383" s="47"/>
      <c r="F383" s="72">
        <v>12928.3</v>
      </c>
      <c r="G383" s="9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4" customFormat="1" ht="15.75" outlineLevel="3">
      <c r="A384" s="51" t="s">
        <v>84</v>
      </c>
      <c r="B384" s="47" t="s">
        <v>14</v>
      </c>
      <c r="C384" s="47" t="s">
        <v>321</v>
      </c>
      <c r="D384" s="47" t="s">
        <v>85</v>
      </c>
      <c r="E384" s="47"/>
      <c r="F384" s="72">
        <v>0</v>
      </c>
      <c r="G384" s="9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3">
      <c r="A385" s="5" t="s">
        <v>166</v>
      </c>
      <c r="B385" s="6" t="s">
        <v>14</v>
      </c>
      <c r="C385" s="6" t="s">
        <v>303</v>
      </c>
      <c r="D385" s="6" t="s">
        <v>5</v>
      </c>
      <c r="E385" s="6"/>
      <c r="F385" s="71">
        <f>F386</f>
        <v>10582.9</v>
      </c>
      <c r="G385" s="95">
        <f aca="true" t="shared" si="38" ref="G385:V385">G387</f>
        <v>0</v>
      </c>
      <c r="H385" s="7">
        <f t="shared" si="38"/>
        <v>0</v>
      </c>
      <c r="I385" s="7">
        <f t="shared" si="38"/>
        <v>0</v>
      </c>
      <c r="J385" s="7">
        <f t="shared" si="38"/>
        <v>0</v>
      </c>
      <c r="K385" s="7">
        <f t="shared" si="38"/>
        <v>0</v>
      </c>
      <c r="L385" s="7">
        <f t="shared" si="38"/>
        <v>0</v>
      </c>
      <c r="M385" s="7">
        <f t="shared" si="38"/>
        <v>0</v>
      </c>
      <c r="N385" s="7">
        <f t="shared" si="38"/>
        <v>0</v>
      </c>
      <c r="O385" s="7">
        <f t="shared" si="38"/>
        <v>0</v>
      </c>
      <c r="P385" s="7">
        <f t="shared" si="38"/>
        <v>0</v>
      </c>
      <c r="Q385" s="7">
        <f t="shared" si="38"/>
        <v>0</v>
      </c>
      <c r="R385" s="7">
        <f t="shared" si="38"/>
        <v>0</v>
      </c>
      <c r="S385" s="7">
        <f t="shared" si="38"/>
        <v>0</v>
      </c>
      <c r="T385" s="7">
        <f t="shared" si="38"/>
        <v>0</v>
      </c>
      <c r="U385" s="7">
        <f t="shared" si="38"/>
        <v>0</v>
      </c>
      <c r="V385" s="7">
        <f t="shared" si="38"/>
        <v>0</v>
      </c>
    </row>
    <row r="386" spans="1:22" s="24" customFormat="1" ht="15.75" outlineLevel="3">
      <c r="A386" s="46" t="s">
        <v>115</v>
      </c>
      <c r="B386" s="47" t="s">
        <v>14</v>
      </c>
      <c r="C386" s="47" t="s">
        <v>303</v>
      </c>
      <c r="D386" s="47" t="s">
        <v>116</v>
      </c>
      <c r="E386" s="47"/>
      <c r="F386" s="72">
        <f>F387</f>
        <v>10582.9</v>
      </c>
      <c r="G386" s="9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3">
      <c r="A387" s="51" t="s">
        <v>191</v>
      </c>
      <c r="B387" s="47" t="s">
        <v>14</v>
      </c>
      <c r="C387" s="47" t="s">
        <v>303</v>
      </c>
      <c r="D387" s="47" t="s">
        <v>83</v>
      </c>
      <c r="E387" s="47"/>
      <c r="F387" s="72">
        <v>10582.9</v>
      </c>
      <c r="G387" s="9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3">
      <c r="A388" s="8" t="s">
        <v>217</v>
      </c>
      <c r="B388" s="9" t="s">
        <v>14</v>
      </c>
      <c r="C388" s="9" t="s">
        <v>304</v>
      </c>
      <c r="D388" s="9" t="s">
        <v>5</v>
      </c>
      <c r="E388" s="9"/>
      <c r="F388" s="69">
        <f>F389</f>
        <v>80</v>
      </c>
      <c r="G388" s="9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36" customHeight="1" outlineLevel="3">
      <c r="A389" s="64" t="s">
        <v>167</v>
      </c>
      <c r="B389" s="6" t="s">
        <v>14</v>
      </c>
      <c r="C389" s="6" t="s">
        <v>305</v>
      </c>
      <c r="D389" s="6" t="s">
        <v>5</v>
      </c>
      <c r="E389" s="6"/>
      <c r="F389" s="71">
        <f>F390</f>
        <v>80</v>
      </c>
      <c r="G389" s="9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3">
      <c r="A390" s="46" t="s">
        <v>92</v>
      </c>
      <c r="B390" s="47" t="s">
        <v>14</v>
      </c>
      <c r="C390" s="47" t="s">
        <v>305</v>
      </c>
      <c r="D390" s="47" t="s">
        <v>93</v>
      </c>
      <c r="E390" s="47"/>
      <c r="F390" s="72">
        <f>F391</f>
        <v>80</v>
      </c>
      <c r="G390" s="9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31.5" outlineLevel="3">
      <c r="A391" s="46" t="s">
        <v>94</v>
      </c>
      <c r="B391" s="47" t="s">
        <v>14</v>
      </c>
      <c r="C391" s="47" t="s">
        <v>305</v>
      </c>
      <c r="D391" s="47" t="s">
        <v>95</v>
      </c>
      <c r="E391" s="47"/>
      <c r="F391" s="72">
        <v>80</v>
      </c>
      <c r="G391" s="9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5.75" outlineLevel="3">
      <c r="A392" s="8" t="s">
        <v>218</v>
      </c>
      <c r="B392" s="9" t="s">
        <v>14</v>
      </c>
      <c r="C392" s="9" t="s">
        <v>306</v>
      </c>
      <c r="D392" s="9" t="s">
        <v>5</v>
      </c>
      <c r="E392" s="9"/>
      <c r="F392" s="69">
        <f>F393</f>
        <v>50</v>
      </c>
      <c r="G392" s="9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31.5" outlineLevel="3">
      <c r="A393" s="64" t="s">
        <v>168</v>
      </c>
      <c r="B393" s="6" t="s">
        <v>14</v>
      </c>
      <c r="C393" s="6" t="s">
        <v>307</v>
      </c>
      <c r="D393" s="6" t="s">
        <v>5</v>
      </c>
      <c r="E393" s="6"/>
      <c r="F393" s="71">
        <f>F394</f>
        <v>50</v>
      </c>
      <c r="G393" s="9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3">
      <c r="A394" s="46" t="s">
        <v>92</v>
      </c>
      <c r="B394" s="47" t="s">
        <v>14</v>
      </c>
      <c r="C394" s="47" t="s">
        <v>307</v>
      </c>
      <c r="D394" s="47" t="s">
        <v>93</v>
      </c>
      <c r="E394" s="47"/>
      <c r="F394" s="72">
        <f>F395</f>
        <v>50</v>
      </c>
      <c r="G394" s="9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31.5" outlineLevel="3">
      <c r="A395" s="46" t="s">
        <v>94</v>
      </c>
      <c r="B395" s="47" t="s">
        <v>14</v>
      </c>
      <c r="C395" s="47" t="s">
        <v>307</v>
      </c>
      <c r="D395" s="47" t="s">
        <v>95</v>
      </c>
      <c r="E395" s="47"/>
      <c r="F395" s="72">
        <v>50</v>
      </c>
      <c r="G395" s="9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3">
      <c r="A396" s="8" t="s">
        <v>219</v>
      </c>
      <c r="B396" s="9" t="s">
        <v>14</v>
      </c>
      <c r="C396" s="9" t="s">
        <v>308</v>
      </c>
      <c r="D396" s="9" t="s">
        <v>5</v>
      </c>
      <c r="E396" s="9"/>
      <c r="F396" s="69">
        <f>F397</f>
        <v>0</v>
      </c>
      <c r="G396" s="9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31.5" outlineLevel="3">
      <c r="A397" s="64" t="s">
        <v>169</v>
      </c>
      <c r="B397" s="6" t="s">
        <v>14</v>
      </c>
      <c r="C397" s="6" t="s">
        <v>309</v>
      </c>
      <c r="D397" s="6" t="s">
        <v>5</v>
      </c>
      <c r="E397" s="6"/>
      <c r="F397" s="71">
        <f>F398</f>
        <v>0</v>
      </c>
      <c r="G397" s="9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15.75" outlineLevel="3">
      <c r="A398" s="46" t="s">
        <v>92</v>
      </c>
      <c r="B398" s="47" t="s">
        <v>14</v>
      </c>
      <c r="C398" s="47" t="s">
        <v>309</v>
      </c>
      <c r="D398" s="47" t="s">
        <v>93</v>
      </c>
      <c r="E398" s="47"/>
      <c r="F398" s="72">
        <f>F399</f>
        <v>0</v>
      </c>
      <c r="G398" s="9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31.5" outlineLevel="3">
      <c r="A399" s="46" t="s">
        <v>94</v>
      </c>
      <c r="B399" s="47" t="s">
        <v>14</v>
      </c>
      <c r="C399" s="47" t="s">
        <v>309</v>
      </c>
      <c r="D399" s="47" t="s">
        <v>95</v>
      </c>
      <c r="E399" s="47"/>
      <c r="F399" s="72">
        <v>0</v>
      </c>
      <c r="G399" s="9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7.25" customHeight="1" outlineLevel="6">
      <c r="A400" s="16" t="s">
        <v>51</v>
      </c>
      <c r="B400" s="17" t="s">
        <v>50</v>
      </c>
      <c r="C400" s="17" t="s">
        <v>237</v>
      </c>
      <c r="D400" s="17" t="s">
        <v>5</v>
      </c>
      <c r="E400" s="17"/>
      <c r="F400" s="18">
        <f>F401+F407+F417+F423</f>
        <v>6279</v>
      </c>
      <c r="G400" s="92" t="e">
        <f aca="true" t="shared" si="39" ref="G400:V400">G401+G407+G417</f>
        <v>#REF!</v>
      </c>
      <c r="H400" s="18" t="e">
        <f t="shared" si="39"/>
        <v>#REF!</v>
      </c>
      <c r="I400" s="18" t="e">
        <f t="shared" si="39"/>
        <v>#REF!</v>
      </c>
      <c r="J400" s="18" t="e">
        <f t="shared" si="39"/>
        <v>#REF!</v>
      </c>
      <c r="K400" s="18" t="e">
        <f t="shared" si="39"/>
        <v>#REF!</v>
      </c>
      <c r="L400" s="18" t="e">
        <f t="shared" si="39"/>
        <v>#REF!</v>
      </c>
      <c r="M400" s="18" t="e">
        <f t="shared" si="39"/>
        <v>#REF!</v>
      </c>
      <c r="N400" s="18" t="e">
        <f t="shared" si="39"/>
        <v>#REF!</v>
      </c>
      <c r="O400" s="18" t="e">
        <f t="shared" si="39"/>
        <v>#REF!</v>
      </c>
      <c r="P400" s="18" t="e">
        <f t="shared" si="39"/>
        <v>#REF!</v>
      </c>
      <c r="Q400" s="18" t="e">
        <f t="shared" si="39"/>
        <v>#REF!</v>
      </c>
      <c r="R400" s="18" t="e">
        <f t="shared" si="39"/>
        <v>#REF!</v>
      </c>
      <c r="S400" s="18" t="e">
        <f t="shared" si="39"/>
        <v>#REF!</v>
      </c>
      <c r="T400" s="18" t="e">
        <f t="shared" si="39"/>
        <v>#REF!</v>
      </c>
      <c r="U400" s="18" t="e">
        <f t="shared" si="39"/>
        <v>#REF!</v>
      </c>
      <c r="V400" s="18" t="e">
        <f t="shared" si="39"/>
        <v>#REF!</v>
      </c>
    </row>
    <row r="401" spans="1:22" s="24" customFormat="1" ht="15.75" outlineLevel="3">
      <c r="A401" s="60" t="s">
        <v>40</v>
      </c>
      <c r="B401" s="30" t="s">
        <v>15</v>
      </c>
      <c r="C401" s="30" t="s">
        <v>237</v>
      </c>
      <c r="D401" s="30" t="s">
        <v>5</v>
      </c>
      <c r="E401" s="30"/>
      <c r="F401" s="58">
        <f>F402</f>
        <v>732</v>
      </c>
      <c r="G401" s="96">
        <f aca="true" t="shared" si="40" ref="G401:V401">G403</f>
        <v>0</v>
      </c>
      <c r="H401" s="10">
        <f t="shared" si="40"/>
        <v>0</v>
      </c>
      <c r="I401" s="10">
        <f t="shared" si="40"/>
        <v>0</v>
      </c>
      <c r="J401" s="10">
        <f t="shared" si="40"/>
        <v>0</v>
      </c>
      <c r="K401" s="10">
        <f t="shared" si="40"/>
        <v>0</v>
      </c>
      <c r="L401" s="10">
        <f t="shared" si="40"/>
        <v>0</v>
      </c>
      <c r="M401" s="10">
        <f t="shared" si="40"/>
        <v>0</v>
      </c>
      <c r="N401" s="10">
        <f t="shared" si="40"/>
        <v>0</v>
      </c>
      <c r="O401" s="10">
        <f t="shared" si="40"/>
        <v>0</v>
      </c>
      <c r="P401" s="10">
        <f t="shared" si="40"/>
        <v>0</v>
      </c>
      <c r="Q401" s="10">
        <f t="shared" si="40"/>
        <v>0</v>
      </c>
      <c r="R401" s="10">
        <f t="shared" si="40"/>
        <v>0</v>
      </c>
      <c r="S401" s="10">
        <f t="shared" si="40"/>
        <v>0</v>
      </c>
      <c r="T401" s="10">
        <f t="shared" si="40"/>
        <v>0</v>
      </c>
      <c r="U401" s="10">
        <f t="shared" si="40"/>
        <v>0</v>
      </c>
      <c r="V401" s="10">
        <f t="shared" si="40"/>
        <v>0</v>
      </c>
    </row>
    <row r="402" spans="1:22" s="24" customFormat="1" ht="31.5" outlineLevel="3">
      <c r="A402" s="21" t="s">
        <v>130</v>
      </c>
      <c r="B402" s="9" t="s">
        <v>15</v>
      </c>
      <c r="C402" s="9" t="s">
        <v>238</v>
      </c>
      <c r="D402" s="9" t="s">
        <v>5</v>
      </c>
      <c r="E402" s="9"/>
      <c r="F402" s="69">
        <f>F403</f>
        <v>732</v>
      </c>
      <c r="G402" s="96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15" customFormat="1" ht="30.75" customHeight="1" outlineLevel="3">
      <c r="A403" s="21" t="s">
        <v>132</v>
      </c>
      <c r="B403" s="12" t="s">
        <v>15</v>
      </c>
      <c r="C403" s="12" t="s">
        <v>239</v>
      </c>
      <c r="D403" s="12" t="s">
        <v>5</v>
      </c>
      <c r="E403" s="12"/>
      <c r="F403" s="73">
        <f>F404</f>
        <v>732</v>
      </c>
      <c r="G403" s="94">
        <f aca="true" t="shared" si="41" ref="G403:V404">G404</f>
        <v>0</v>
      </c>
      <c r="H403" s="13">
        <f t="shared" si="41"/>
        <v>0</v>
      </c>
      <c r="I403" s="13">
        <f t="shared" si="41"/>
        <v>0</v>
      </c>
      <c r="J403" s="13">
        <f t="shared" si="41"/>
        <v>0</v>
      </c>
      <c r="K403" s="13">
        <f t="shared" si="41"/>
        <v>0</v>
      </c>
      <c r="L403" s="13">
        <f t="shared" si="41"/>
        <v>0</v>
      </c>
      <c r="M403" s="13">
        <f t="shared" si="41"/>
        <v>0</v>
      </c>
      <c r="N403" s="13">
        <f t="shared" si="41"/>
        <v>0</v>
      </c>
      <c r="O403" s="13">
        <f t="shared" si="41"/>
        <v>0</v>
      </c>
      <c r="P403" s="13">
        <f t="shared" si="41"/>
        <v>0</v>
      </c>
      <c r="Q403" s="13">
        <f t="shared" si="41"/>
        <v>0</v>
      </c>
      <c r="R403" s="13">
        <f t="shared" si="41"/>
        <v>0</v>
      </c>
      <c r="S403" s="13">
        <f t="shared" si="41"/>
        <v>0</v>
      </c>
      <c r="T403" s="13">
        <f t="shared" si="41"/>
        <v>0</v>
      </c>
      <c r="U403" s="13">
        <f t="shared" si="41"/>
        <v>0</v>
      </c>
      <c r="V403" s="13">
        <f t="shared" si="41"/>
        <v>0</v>
      </c>
    </row>
    <row r="404" spans="1:22" s="24" customFormat="1" ht="33" customHeight="1" outlineLevel="4">
      <c r="A404" s="49" t="s">
        <v>170</v>
      </c>
      <c r="B404" s="19" t="s">
        <v>15</v>
      </c>
      <c r="C404" s="19" t="s">
        <v>310</v>
      </c>
      <c r="D404" s="19" t="s">
        <v>5</v>
      </c>
      <c r="E404" s="19"/>
      <c r="F404" s="70">
        <f>F405</f>
        <v>732</v>
      </c>
      <c r="G404" s="95">
        <f t="shared" si="41"/>
        <v>0</v>
      </c>
      <c r="H404" s="7">
        <f t="shared" si="41"/>
        <v>0</v>
      </c>
      <c r="I404" s="7">
        <f t="shared" si="41"/>
        <v>0</v>
      </c>
      <c r="J404" s="7">
        <f t="shared" si="41"/>
        <v>0</v>
      </c>
      <c r="K404" s="7">
        <f t="shared" si="41"/>
        <v>0</v>
      </c>
      <c r="L404" s="7">
        <f t="shared" si="41"/>
        <v>0</v>
      </c>
      <c r="M404" s="7">
        <f t="shared" si="41"/>
        <v>0</v>
      </c>
      <c r="N404" s="7">
        <f t="shared" si="41"/>
        <v>0</v>
      </c>
      <c r="O404" s="7">
        <f t="shared" si="41"/>
        <v>0</v>
      </c>
      <c r="P404" s="7">
        <f t="shared" si="41"/>
        <v>0</v>
      </c>
      <c r="Q404" s="7">
        <f t="shared" si="41"/>
        <v>0</v>
      </c>
      <c r="R404" s="7">
        <f t="shared" si="41"/>
        <v>0</v>
      </c>
      <c r="S404" s="7">
        <f t="shared" si="41"/>
        <v>0</v>
      </c>
      <c r="T404" s="7">
        <f t="shared" si="41"/>
        <v>0</v>
      </c>
      <c r="U404" s="7">
        <f t="shared" si="41"/>
        <v>0</v>
      </c>
      <c r="V404" s="7">
        <f t="shared" si="41"/>
        <v>0</v>
      </c>
    </row>
    <row r="405" spans="1:22" s="24" customFormat="1" ht="15.75" outlineLevel="5">
      <c r="A405" s="5" t="s">
        <v>121</v>
      </c>
      <c r="B405" s="6" t="s">
        <v>15</v>
      </c>
      <c r="C405" s="6" t="s">
        <v>310</v>
      </c>
      <c r="D405" s="6" t="s">
        <v>119</v>
      </c>
      <c r="E405" s="6"/>
      <c r="F405" s="71">
        <f>F406</f>
        <v>732</v>
      </c>
      <c r="G405" s="9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31.5" outlineLevel="5">
      <c r="A406" s="46" t="s">
        <v>122</v>
      </c>
      <c r="B406" s="47" t="s">
        <v>15</v>
      </c>
      <c r="C406" s="47" t="s">
        <v>310</v>
      </c>
      <c r="D406" s="47" t="s">
        <v>120</v>
      </c>
      <c r="E406" s="47"/>
      <c r="F406" s="72">
        <v>732</v>
      </c>
      <c r="G406" s="9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4" customFormat="1" ht="15.75" outlineLevel="3">
      <c r="A407" s="60" t="s">
        <v>41</v>
      </c>
      <c r="B407" s="30" t="s">
        <v>16</v>
      </c>
      <c r="C407" s="30" t="s">
        <v>237</v>
      </c>
      <c r="D407" s="30" t="s">
        <v>5</v>
      </c>
      <c r="E407" s="30"/>
      <c r="F407" s="75">
        <f>F408</f>
        <v>602</v>
      </c>
      <c r="G407" s="96" t="e">
        <f>#REF!</f>
        <v>#REF!</v>
      </c>
      <c r="H407" s="10" t="e">
        <f>#REF!</f>
        <v>#REF!</v>
      </c>
      <c r="I407" s="10" t="e">
        <f>#REF!</f>
        <v>#REF!</v>
      </c>
      <c r="J407" s="10" t="e">
        <f>#REF!</f>
        <v>#REF!</v>
      </c>
      <c r="K407" s="10" t="e">
        <f>#REF!</f>
        <v>#REF!</v>
      </c>
      <c r="L407" s="10" t="e">
        <f>#REF!</f>
        <v>#REF!</v>
      </c>
      <c r="M407" s="10" t="e">
        <f>#REF!</f>
        <v>#REF!</v>
      </c>
      <c r="N407" s="10" t="e">
        <f>#REF!</f>
        <v>#REF!</v>
      </c>
      <c r="O407" s="10" t="e">
        <f>#REF!</f>
        <v>#REF!</v>
      </c>
      <c r="P407" s="10" t="e">
        <f>#REF!</f>
        <v>#REF!</v>
      </c>
      <c r="Q407" s="10" t="e">
        <f>#REF!</f>
        <v>#REF!</v>
      </c>
      <c r="R407" s="10" t="e">
        <f>#REF!</f>
        <v>#REF!</v>
      </c>
      <c r="S407" s="10" t="e">
        <f>#REF!</f>
        <v>#REF!</v>
      </c>
      <c r="T407" s="10" t="e">
        <f>#REF!</f>
        <v>#REF!</v>
      </c>
      <c r="U407" s="10" t="e">
        <f>#REF!</f>
        <v>#REF!</v>
      </c>
      <c r="V407" s="10" t="e">
        <f>#REF!</f>
        <v>#REF!</v>
      </c>
    </row>
    <row r="408" spans="1:22" s="24" customFormat="1" ht="15.75" outlineLevel="3">
      <c r="A408" s="14" t="s">
        <v>139</v>
      </c>
      <c r="B408" s="9" t="s">
        <v>16</v>
      </c>
      <c r="C408" s="9" t="s">
        <v>237</v>
      </c>
      <c r="D408" s="9" t="s">
        <v>5</v>
      </c>
      <c r="E408" s="9"/>
      <c r="F408" s="69">
        <f>F409+F413</f>
        <v>602</v>
      </c>
      <c r="G408" s="96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24" customFormat="1" ht="15.75" outlineLevel="5">
      <c r="A409" s="8" t="s">
        <v>220</v>
      </c>
      <c r="B409" s="9" t="s">
        <v>16</v>
      </c>
      <c r="C409" s="9" t="s">
        <v>311</v>
      </c>
      <c r="D409" s="9" t="s">
        <v>5</v>
      </c>
      <c r="E409" s="9"/>
      <c r="F409" s="69">
        <f>F410</f>
        <v>350</v>
      </c>
      <c r="G409" s="9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48.75" customHeight="1" outlineLevel="5">
      <c r="A410" s="57" t="s">
        <v>393</v>
      </c>
      <c r="B410" s="19" t="s">
        <v>16</v>
      </c>
      <c r="C410" s="19" t="s">
        <v>381</v>
      </c>
      <c r="D410" s="19" t="s">
        <v>5</v>
      </c>
      <c r="E410" s="19"/>
      <c r="F410" s="70">
        <f>F411</f>
        <v>350</v>
      </c>
      <c r="G410" s="9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31.5" outlineLevel="5">
      <c r="A411" s="5" t="s">
        <v>102</v>
      </c>
      <c r="B411" s="6" t="s">
        <v>16</v>
      </c>
      <c r="C411" s="6" t="s">
        <v>381</v>
      </c>
      <c r="D411" s="6" t="s">
        <v>103</v>
      </c>
      <c r="E411" s="6"/>
      <c r="F411" s="71">
        <f>F412</f>
        <v>350</v>
      </c>
      <c r="G411" s="9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15.75" outlineLevel="5">
      <c r="A412" s="46" t="s">
        <v>124</v>
      </c>
      <c r="B412" s="47" t="s">
        <v>16</v>
      </c>
      <c r="C412" s="47" t="s">
        <v>381</v>
      </c>
      <c r="D412" s="47" t="s">
        <v>123</v>
      </c>
      <c r="E412" s="47"/>
      <c r="F412" s="72">
        <v>350</v>
      </c>
      <c r="G412" s="9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5.75" outlineLevel="5">
      <c r="A413" s="59" t="s">
        <v>213</v>
      </c>
      <c r="B413" s="9" t="s">
        <v>16</v>
      </c>
      <c r="C413" s="9" t="s">
        <v>276</v>
      </c>
      <c r="D413" s="9" t="s">
        <v>5</v>
      </c>
      <c r="E413" s="9"/>
      <c r="F413" s="69">
        <f>F414</f>
        <v>252</v>
      </c>
      <c r="G413" s="9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4" customFormat="1" ht="31.5" outlineLevel="5">
      <c r="A414" s="74" t="s">
        <v>161</v>
      </c>
      <c r="B414" s="19" t="s">
        <v>16</v>
      </c>
      <c r="C414" s="19" t="s">
        <v>296</v>
      </c>
      <c r="D414" s="19" t="s">
        <v>5</v>
      </c>
      <c r="E414" s="19"/>
      <c r="F414" s="20">
        <f>F415</f>
        <v>252</v>
      </c>
      <c r="G414" s="9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15.75" outlineLevel="5">
      <c r="A415" s="5" t="s">
        <v>121</v>
      </c>
      <c r="B415" s="6" t="s">
        <v>16</v>
      </c>
      <c r="C415" s="6" t="s">
        <v>295</v>
      </c>
      <c r="D415" s="6" t="s">
        <v>119</v>
      </c>
      <c r="E415" s="6"/>
      <c r="F415" s="7">
        <f>F416</f>
        <v>252</v>
      </c>
      <c r="G415" s="9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4" customFormat="1" ht="31.5" outlineLevel="5">
      <c r="A416" s="46" t="s">
        <v>122</v>
      </c>
      <c r="B416" s="47" t="s">
        <v>16</v>
      </c>
      <c r="C416" s="47" t="s">
        <v>295</v>
      </c>
      <c r="D416" s="47" t="s">
        <v>120</v>
      </c>
      <c r="E416" s="47"/>
      <c r="F416" s="48">
        <v>252</v>
      </c>
      <c r="G416" s="9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15.75" outlineLevel="5">
      <c r="A417" s="60" t="s">
        <v>46</v>
      </c>
      <c r="B417" s="30" t="s">
        <v>23</v>
      </c>
      <c r="C417" s="30" t="s">
        <v>237</v>
      </c>
      <c r="D417" s="30" t="s">
        <v>5</v>
      </c>
      <c r="E417" s="30"/>
      <c r="F417" s="58">
        <f>F418</f>
        <v>4845</v>
      </c>
      <c r="G417" s="96">
        <f aca="true" t="shared" si="42" ref="G417:V417">G419</f>
        <v>0</v>
      </c>
      <c r="H417" s="10">
        <f t="shared" si="42"/>
        <v>0</v>
      </c>
      <c r="I417" s="10">
        <f t="shared" si="42"/>
        <v>0</v>
      </c>
      <c r="J417" s="10">
        <f t="shared" si="42"/>
        <v>0</v>
      </c>
      <c r="K417" s="10">
        <f t="shared" si="42"/>
        <v>0</v>
      </c>
      <c r="L417" s="10">
        <f t="shared" si="42"/>
        <v>0</v>
      </c>
      <c r="M417" s="10">
        <f t="shared" si="42"/>
        <v>0</v>
      </c>
      <c r="N417" s="10">
        <f t="shared" si="42"/>
        <v>0</v>
      </c>
      <c r="O417" s="10">
        <f t="shared" si="42"/>
        <v>0</v>
      </c>
      <c r="P417" s="10">
        <f t="shared" si="42"/>
        <v>0</v>
      </c>
      <c r="Q417" s="10">
        <f t="shared" si="42"/>
        <v>0</v>
      </c>
      <c r="R417" s="10">
        <f t="shared" si="42"/>
        <v>0</v>
      </c>
      <c r="S417" s="10">
        <f t="shared" si="42"/>
        <v>0</v>
      </c>
      <c r="T417" s="10">
        <f t="shared" si="42"/>
        <v>0</v>
      </c>
      <c r="U417" s="10">
        <f t="shared" si="42"/>
        <v>0</v>
      </c>
      <c r="V417" s="10">
        <f t="shared" si="42"/>
        <v>0</v>
      </c>
    </row>
    <row r="418" spans="1:22" s="24" customFormat="1" ht="31.5" outlineLevel="5">
      <c r="A418" s="21" t="s">
        <v>130</v>
      </c>
      <c r="B418" s="9" t="s">
        <v>23</v>
      </c>
      <c r="C418" s="9" t="s">
        <v>238</v>
      </c>
      <c r="D418" s="9" t="s">
        <v>5</v>
      </c>
      <c r="E418" s="9"/>
      <c r="F418" s="10">
        <f>F419</f>
        <v>4845</v>
      </c>
      <c r="G418" s="96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24" customFormat="1" ht="31.5" outlineLevel="5">
      <c r="A419" s="21" t="s">
        <v>132</v>
      </c>
      <c r="B419" s="12" t="s">
        <v>23</v>
      </c>
      <c r="C419" s="12" t="s">
        <v>239</v>
      </c>
      <c r="D419" s="12" t="s">
        <v>5</v>
      </c>
      <c r="E419" s="12"/>
      <c r="F419" s="13">
        <f>F420</f>
        <v>4845</v>
      </c>
      <c r="G419" s="94">
        <f aca="true" t="shared" si="43" ref="G419:V420">G420</f>
        <v>0</v>
      </c>
      <c r="H419" s="13">
        <f t="shared" si="43"/>
        <v>0</v>
      </c>
      <c r="I419" s="13">
        <f t="shared" si="43"/>
        <v>0</v>
      </c>
      <c r="J419" s="13">
        <f t="shared" si="43"/>
        <v>0</v>
      </c>
      <c r="K419" s="13">
        <f t="shared" si="43"/>
        <v>0</v>
      </c>
      <c r="L419" s="13">
        <f t="shared" si="43"/>
        <v>0</v>
      </c>
      <c r="M419" s="13">
        <f t="shared" si="43"/>
        <v>0</v>
      </c>
      <c r="N419" s="13">
        <f t="shared" si="43"/>
        <v>0</v>
      </c>
      <c r="O419" s="13">
        <f t="shared" si="43"/>
        <v>0</v>
      </c>
      <c r="P419" s="13">
        <f t="shared" si="43"/>
        <v>0</v>
      </c>
      <c r="Q419" s="13">
        <f t="shared" si="43"/>
        <v>0</v>
      </c>
      <c r="R419" s="13">
        <f t="shared" si="43"/>
        <v>0</v>
      </c>
      <c r="S419" s="13">
        <f t="shared" si="43"/>
        <v>0</v>
      </c>
      <c r="T419" s="13">
        <f t="shared" si="43"/>
        <v>0</v>
      </c>
      <c r="U419" s="13">
        <f t="shared" si="43"/>
        <v>0</v>
      </c>
      <c r="V419" s="13">
        <f t="shared" si="43"/>
        <v>0</v>
      </c>
    </row>
    <row r="420" spans="1:22" s="24" customFormat="1" ht="47.25" outlineLevel="5">
      <c r="A420" s="57" t="s">
        <v>171</v>
      </c>
      <c r="B420" s="19" t="s">
        <v>23</v>
      </c>
      <c r="C420" s="19" t="s">
        <v>312</v>
      </c>
      <c r="D420" s="19" t="s">
        <v>5</v>
      </c>
      <c r="E420" s="19"/>
      <c r="F420" s="20">
        <f>F421</f>
        <v>4845</v>
      </c>
      <c r="G420" s="95">
        <f t="shared" si="43"/>
        <v>0</v>
      </c>
      <c r="H420" s="7">
        <f t="shared" si="43"/>
        <v>0</v>
      </c>
      <c r="I420" s="7">
        <f t="shared" si="43"/>
        <v>0</v>
      </c>
      <c r="J420" s="7">
        <f t="shared" si="43"/>
        <v>0</v>
      </c>
      <c r="K420" s="7">
        <f t="shared" si="43"/>
        <v>0</v>
      </c>
      <c r="L420" s="7">
        <f t="shared" si="43"/>
        <v>0</v>
      </c>
      <c r="M420" s="7">
        <f t="shared" si="43"/>
        <v>0</v>
      </c>
      <c r="N420" s="7">
        <f t="shared" si="43"/>
        <v>0</v>
      </c>
      <c r="O420" s="7">
        <f t="shared" si="43"/>
        <v>0</v>
      </c>
      <c r="P420" s="7">
        <f t="shared" si="43"/>
        <v>0</v>
      </c>
      <c r="Q420" s="7">
        <f t="shared" si="43"/>
        <v>0</v>
      </c>
      <c r="R420" s="7">
        <f t="shared" si="43"/>
        <v>0</v>
      </c>
      <c r="S420" s="7">
        <f t="shared" si="43"/>
        <v>0</v>
      </c>
      <c r="T420" s="7">
        <f t="shared" si="43"/>
        <v>0</v>
      </c>
      <c r="U420" s="7">
        <f t="shared" si="43"/>
        <v>0</v>
      </c>
      <c r="V420" s="7">
        <f t="shared" si="43"/>
        <v>0</v>
      </c>
    </row>
    <row r="421" spans="1:22" s="24" customFormat="1" ht="15.75" outlineLevel="5">
      <c r="A421" s="5" t="s">
        <v>121</v>
      </c>
      <c r="B421" s="6" t="s">
        <v>23</v>
      </c>
      <c r="C421" s="6" t="s">
        <v>312</v>
      </c>
      <c r="D421" s="6" t="s">
        <v>119</v>
      </c>
      <c r="E421" s="6"/>
      <c r="F421" s="7">
        <f>F422</f>
        <v>4845</v>
      </c>
      <c r="G421" s="9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31.5" outlineLevel="5">
      <c r="A422" s="46" t="s">
        <v>122</v>
      </c>
      <c r="B422" s="47" t="s">
        <v>23</v>
      </c>
      <c r="C422" s="47" t="s">
        <v>312</v>
      </c>
      <c r="D422" s="47" t="s">
        <v>120</v>
      </c>
      <c r="E422" s="47"/>
      <c r="F422" s="48">
        <v>4845</v>
      </c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s="24" customFormat="1" ht="15.75" outlineLevel="5">
      <c r="A423" s="60" t="s">
        <v>172</v>
      </c>
      <c r="B423" s="30" t="s">
        <v>173</v>
      </c>
      <c r="C423" s="30" t="s">
        <v>237</v>
      </c>
      <c r="D423" s="30" t="s">
        <v>5</v>
      </c>
      <c r="E423" s="30"/>
      <c r="F423" s="58">
        <f>F424</f>
        <v>100</v>
      </c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s="24" customFormat="1" ht="15.75" outlineLevel="5">
      <c r="A424" s="14" t="s">
        <v>350</v>
      </c>
      <c r="B424" s="9" t="s">
        <v>173</v>
      </c>
      <c r="C424" s="9" t="s">
        <v>313</v>
      </c>
      <c r="D424" s="9" t="s">
        <v>5</v>
      </c>
      <c r="E424" s="9"/>
      <c r="F424" s="10">
        <f>F425</f>
        <v>100</v>
      </c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s="24" customFormat="1" ht="33" customHeight="1" outlineLevel="5">
      <c r="A425" s="57" t="s">
        <v>175</v>
      </c>
      <c r="B425" s="19" t="s">
        <v>173</v>
      </c>
      <c r="C425" s="19" t="s">
        <v>314</v>
      </c>
      <c r="D425" s="19" t="s">
        <v>5</v>
      </c>
      <c r="E425" s="19"/>
      <c r="F425" s="20">
        <f>F426</f>
        <v>100</v>
      </c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s="24" customFormat="1" ht="15.75" outlineLevel="5">
      <c r="A426" s="5" t="s">
        <v>92</v>
      </c>
      <c r="B426" s="6" t="s">
        <v>174</v>
      </c>
      <c r="C426" s="6" t="s">
        <v>314</v>
      </c>
      <c r="D426" s="6" t="s">
        <v>93</v>
      </c>
      <c r="E426" s="6"/>
      <c r="F426" s="7">
        <f>F427</f>
        <v>100</v>
      </c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s="24" customFormat="1" ht="31.5" outlineLevel="5">
      <c r="A427" s="46" t="s">
        <v>94</v>
      </c>
      <c r="B427" s="47" t="s">
        <v>173</v>
      </c>
      <c r="C427" s="47" t="s">
        <v>314</v>
      </c>
      <c r="D427" s="47" t="s">
        <v>95</v>
      </c>
      <c r="E427" s="47"/>
      <c r="F427" s="48">
        <v>100</v>
      </c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s="24" customFormat="1" ht="18.75" outlineLevel="5">
      <c r="A428" s="16" t="s">
        <v>76</v>
      </c>
      <c r="B428" s="17" t="s">
        <v>49</v>
      </c>
      <c r="C428" s="17" t="s">
        <v>237</v>
      </c>
      <c r="D428" s="17" t="s">
        <v>5</v>
      </c>
      <c r="E428" s="17"/>
      <c r="F428" s="18">
        <f>F429</f>
        <v>122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s="24" customFormat="1" ht="15.75" outlineLevel="5">
      <c r="A429" s="8" t="s">
        <v>39</v>
      </c>
      <c r="B429" s="9" t="s">
        <v>17</v>
      </c>
      <c r="C429" s="9" t="s">
        <v>237</v>
      </c>
      <c r="D429" s="9" t="s">
        <v>5</v>
      </c>
      <c r="E429" s="9"/>
      <c r="F429" s="10">
        <f>F430</f>
        <v>122</v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s="24" customFormat="1" ht="15.75" outlineLevel="5">
      <c r="A430" s="54" t="s">
        <v>221</v>
      </c>
      <c r="B430" s="19" t="s">
        <v>17</v>
      </c>
      <c r="C430" s="19" t="s">
        <v>315</v>
      </c>
      <c r="D430" s="19" t="s">
        <v>5</v>
      </c>
      <c r="E430" s="19"/>
      <c r="F430" s="20">
        <f>F431</f>
        <v>122</v>
      </c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s="24" customFormat="1" ht="36" customHeight="1" outlineLevel="5">
      <c r="A431" s="57" t="s">
        <v>176</v>
      </c>
      <c r="B431" s="19" t="s">
        <v>17</v>
      </c>
      <c r="C431" s="19" t="s">
        <v>316</v>
      </c>
      <c r="D431" s="19" t="s">
        <v>5</v>
      </c>
      <c r="E431" s="19"/>
      <c r="F431" s="20">
        <f>F432+F433</f>
        <v>122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s="24" customFormat="1" ht="22.5" customHeight="1" outlineLevel="5">
      <c r="A432" s="5" t="s">
        <v>332</v>
      </c>
      <c r="B432" s="6" t="s">
        <v>17</v>
      </c>
      <c r="C432" s="6" t="s">
        <v>316</v>
      </c>
      <c r="D432" s="6" t="s">
        <v>333</v>
      </c>
      <c r="E432" s="6"/>
      <c r="F432" s="7">
        <v>30</v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s="24" customFormat="1" ht="15.75" outlineLevel="5">
      <c r="A433" s="5" t="s">
        <v>92</v>
      </c>
      <c r="B433" s="6" t="s">
        <v>17</v>
      </c>
      <c r="C433" s="6" t="s">
        <v>316</v>
      </c>
      <c r="D433" s="6" t="s">
        <v>93</v>
      </c>
      <c r="E433" s="6"/>
      <c r="F433" s="7">
        <f>F434</f>
        <v>92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s="24" customFormat="1" ht="31.5" outlineLevel="5">
      <c r="A434" s="46" t="s">
        <v>94</v>
      </c>
      <c r="B434" s="47" t="s">
        <v>17</v>
      </c>
      <c r="C434" s="47" t="s">
        <v>316</v>
      </c>
      <c r="D434" s="47" t="s">
        <v>95</v>
      </c>
      <c r="E434" s="47"/>
      <c r="F434" s="48">
        <v>92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s="24" customFormat="1" ht="18.75" outlineLevel="5">
      <c r="A435" s="16" t="s">
        <v>73</v>
      </c>
      <c r="B435" s="17" t="s">
        <v>74</v>
      </c>
      <c r="C435" s="17" t="s">
        <v>237</v>
      </c>
      <c r="D435" s="17" t="s">
        <v>5</v>
      </c>
      <c r="E435" s="17"/>
      <c r="F435" s="18">
        <f aca="true" t="shared" si="44" ref="F435:F440">F436</f>
        <v>2200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s="24" customFormat="1" ht="31.5" customHeight="1" outlineLevel="5">
      <c r="A436" s="67" t="s">
        <v>48</v>
      </c>
      <c r="B436" s="65" t="s">
        <v>75</v>
      </c>
      <c r="C436" s="65" t="s">
        <v>317</v>
      </c>
      <c r="D436" s="65" t="s">
        <v>5</v>
      </c>
      <c r="E436" s="65"/>
      <c r="F436" s="66">
        <f t="shared" si="44"/>
        <v>2200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s="24" customFormat="1" ht="31.5" customHeight="1" outlineLevel="5">
      <c r="A437" s="21" t="s">
        <v>130</v>
      </c>
      <c r="B437" s="12" t="s">
        <v>75</v>
      </c>
      <c r="C437" s="12" t="s">
        <v>238</v>
      </c>
      <c r="D437" s="12" t="s">
        <v>5</v>
      </c>
      <c r="E437" s="12"/>
      <c r="F437" s="13">
        <f t="shared" si="44"/>
        <v>2200</v>
      </c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s="24" customFormat="1" ht="31.5" outlineLevel="5">
      <c r="A438" s="21" t="s">
        <v>132</v>
      </c>
      <c r="B438" s="9" t="s">
        <v>75</v>
      </c>
      <c r="C438" s="9" t="s">
        <v>239</v>
      </c>
      <c r="D438" s="9" t="s">
        <v>5</v>
      </c>
      <c r="E438" s="9"/>
      <c r="F438" s="10">
        <f t="shared" si="44"/>
        <v>2200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s="24" customFormat="1" ht="31.5" outlineLevel="5">
      <c r="A439" s="57" t="s">
        <v>177</v>
      </c>
      <c r="B439" s="19" t="s">
        <v>75</v>
      </c>
      <c r="C439" s="19" t="s">
        <v>318</v>
      </c>
      <c r="D439" s="19" t="s">
        <v>5</v>
      </c>
      <c r="E439" s="19"/>
      <c r="F439" s="20">
        <f t="shared" si="44"/>
        <v>2200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s="24" customFormat="1" ht="15.75" outlineLevel="5">
      <c r="A440" s="5" t="s">
        <v>115</v>
      </c>
      <c r="B440" s="6" t="s">
        <v>75</v>
      </c>
      <c r="C440" s="6" t="s">
        <v>318</v>
      </c>
      <c r="D440" s="6" t="s">
        <v>116</v>
      </c>
      <c r="E440" s="6"/>
      <c r="F440" s="7">
        <f t="shared" si="44"/>
        <v>2200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s="24" customFormat="1" ht="47.25" outlineLevel="5">
      <c r="A441" s="51" t="s">
        <v>191</v>
      </c>
      <c r="B441" s="47" t="s">
        <v>75</v>
      </c>
      <c r="C441" s="47" t="s">
        <v>318</v>
      </c>
      <c r="D441" s="47" t="s">
        <v>83</v>
      </c>
      <c r="E441" s="47"/>
      <c r="F441" s="48">
        <v>2200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s="24" customFormat="1" ht="31.5" outlineLevel="5">
      <c r="A442" s="16" t="s">
        <v>68</v>
      </c>
      <c r="B442" s="17" t="s">
        <v>69</v>
      </c>
      <c r="C442" s="17" t="s">
        <v>317</v>
      </c>
      <c r="D442" s="17" t="s">
        <v>5</v>
      </c>
      <c r="E442" s="17"/>
      <c r="F442" s="18">
        <f>F443</f>
        <v>100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s="24" customFormat="1" ht="15.75" outlineLevel="5">
      <c r="A443" s="8" t="s">
        <v>30</v>
      </c>
      <c r="B443" s="9" t="s">
        <v>70</v>
      </c>
      <c r="C443" s="9" t="s">
        <v>317</v>
      </c>
      <c r="D443" s="9" t="s">
        <v>5</v>
      </c>
      <c r="E443" s="9"/>
      <c r="F443" s="10">
        <f>F444</f>
        <v>100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s="24" customFormat="1" ht="31.5" outlineLevel="5">
      <c r="A444" s="21" t="s">
        <v>130</v>
      </c>
      <c r="B444" s="9" t="s">
        <v>70</v>
      </c>
      <c r="C444" s="9" t="s">
        <v>238</v>
      </c>
      <c r="D444" s="9" t="s">
        <v>5</v>
      </c>
      <c r="E444" s="9"/>
      <c r="F444" s="10">
        <f>F445</f>
        <v>100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s="24" customFormat="1" ht="31.5" outlineLevel="5">
      <c r="A445" s="21" t="s">
        <v>132</v>
      </c>
      <c r="B445" s="12" t="s">
        <v>70</v>
      </c>
      <c r="C445" s="12" t="s">
        <v>239</v>
      </c>
      <c r="D445" s="12" t="s">
        <v>5</v>
      </c>
      <c r="E445" s="12"/>
      <c r="F445" s="13">
        <f>F446</f>
        <v>100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s="24" customFormat="1" ht="31.5" outlineLevel="5">
      <c r="A446" s="49" t="s">
        <v>178</v>
      </c>
      <c r="B446" s="19" t="s">
        <v>70</v>
      </c>
      <c r="C446" s="19" t="s">
        <v>319</v>
      </c>
      <c r="D446" s="19" t="s">
        <v>5</v>
      </c>
      <c r="E446" s="19"/>
      <c r="F446" s="20">
        <f>F447</f>
        <v>100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s="24" customFormat="1" ht="15.75" outlineLevel="5">
      <c r="A447" s="5" t="s">
        <v>125</v>
      </c>
      <c r="B447" s="6" t="s">
        <v>70</v>
      </c>
      <c r="C447" s="6" t="s">
        <v>319</v>
      </c>
      <c r="D447" s="6" t="s">
        <v>206</v>
      </c>
      <c r="E447" s="6"/>
      <c r="F447" s="7">
        <v>100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s="24" customFormat="1" ht="48" customHeight="1" outlineLevel="5">
      <c r="A448" s="16" t="s">
        <v>78</v>
      </c>
      <c r="B448" s="17" t="s">
        <v>77</v>
      </c>
      <c r="C448" s="17" t="s">
        <v>317</v>
      </c>
      <c r="D448" s="17" t="s">
        <v>5</v>
      </c>
      <c r="E448" s="17"/>
      <c r="F448" s="68">
        <f aca="true" t="shared" si="45" ref="F448:F456">F449</f>
        <v>21210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s="24" customFormat="1" ht="47.25" outlineLevel="5">
      <c r="A449" s="21" t="s">
        <v>80</v>
      </c>
      <c r="B449" s="9" t="s">
        <v>79</v>
      </c>
      <c r="C449" s="9" t="s">
        <v>317</v>
      </c>
      <c r="D449" s="9" t="s">
        <v>5</v>
      </c>
      <c r="E449" s="9"/>
      <c r="F449" s="69">
        <f t="shared" si="45"/>
        <v>21210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s="24" customFormat="1" ht="31.5" outlineLevel="5">
      <c r="A450" s="21" t="s">
        <v>130</v>
      </c>
      <c r="B450" s="9" t="s">
        <v>79</v>
      </c>
      <c r="C450" s="9" t="s">
        <v>238</v>
      </c>
      <c r="D450" s="9" t="s">
        <v>5</v>
      </c>
      <c r="E450" s="9"/>
      <c r="F450" s="69">
        <f t="shared" si="45"/>
        <v>21210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s="24" customFormat="1" ht="31.5" outlineLevel="5">
      <c r="A451" s="21" t="s">
        <v>132</v>
      </c>
      <c r="B451" s="12" t="s">
        <v>79</v>
      </c>
      <c r="C451" s="12" t="s">
        <v>239</v>
      </c>
      <c r="D451" s="12" t="s">
        <v>5</v>
      </c>
      <c r="E451" s="12"/>
      <c r="F451" s="73">
        <f>F452+F455</f>
        <v>21210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s="24" customFormat="1" ht="47.25" outlineLevel="5">
      <c r="A452" s="5" t="s">
        <v>179</v>
      </c>
      <c r="B452" s="6" t="s">
        <v>79</v>
      </c>
      <c r="C452" s="6" t="s">
        <v>320</v>
      </c>
      <c r="D452" s="6" t="s">
        <v>5</v>
      </c>
      <c r="E452" s="6"/>
      <c r="F452" s="71">
        <f t="shared" si="45"/>
        <v>3396.371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s="24" customFormat="1" ht="15.75" outlineLevel="5">
      <c r="A453" s="5" t="s">
        <v>128</v>
      </c>
      <c r="B453" s="6" t="s">
        <v>79</v>
      </c>
      <c r="C453" s="6" t="s">
        <v>320</v>
      </c>
      <c r="D453" s="6" t="s">
        <v>129</v>
      </c>
      <c r="E453" s="6"/>
      <c r="F453" s="71">
        <f t="shared" si="45"/>
        <v>3396.371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s="24" customFormat="1" ht="15.75" outlineLevel="5">
      <c r="A454" s="46" t="s">
        <v>126</v>
      </c>
      <c r="B454" s="47" t="s">
        <v>79</v>
      </c>
      <c r="C454" s="47" t="s">
        <v>320</v>
      </c>
      <c r="D454" s="47" t="s">
        <v>127</v>
      </c>
      <c r="E454" s="47"/>
      <c r="F454" s="72">
        <v>3396.371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s="24" customFormat="1" ht="47.25" outlineLevel="5">
      <c r="A455" s="5" t="s">
        <v>376</v>
      </c>
      <c r="B455" s="6" t="s">
        <v>79</v>
      </c>
      <c r="C455" s="6" t="s">
        <v>372</v>
      </c>
      <c r="D455" s="6" t="s">
        <v>5</v>
      </c>
      <c r="E455" s="6"/>
      <c r="F455" s="71">
        <f t="shared" si="45"/>
        <v>17813.629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s="24" customFormat="1" ht="15.75" outlineLevel="5">
      <c r="A456" s="5" t="s">
        <v>128</v>
      </c>
      <c r="B456" s="6" t="s">
        <v>79</v>
      </c>
      <c r="C456" s="6" t="s">
        <v>372</v>
      </c>
      <c r="D456" s="6" t="s">
        <v>129</v>
      </c>
      <c r="E456" s="6"/>
      <c r="F456" s="71">
        <f t="shared" si="45"/>
        <v>17813.629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s="24" customFormat="1" ht="15.75" outlineLevel="5">
      <c r="A457" s="46" t="s">
        <v>126</v>
      </c>
      <c r="B457" s="47" t="s">
        <v>79</v>
      </c>
      <c r="C457" s="47" t="s">
        <v>372</v>
      </c>
      <c r="D457" s="47" t="s">
        <v>127</v>
      </c>
      <c r="E457" s="47"/>
      <c r="F457" s="72">
        <v>17813.629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5" ht="18.75">
      <c r="A458" s="108" t="s">
        <v>24</v>
      </c>
      <c r="B458" s="108"/>
      <c r="C458" s="108"/>
      <c r="D458" s="108"/>
      <c r="E458" s="108"/>
      <c r="F458" s="105">
        <f>F9+F176+F183+F231+F263+F373+F170+F400+F428+F435+F442+F448</f>
        <v>735483.51547</v>
      </c>
      <c r="G458" s="11" t="e">
        <f>#REF!+G400+#REF!+G373+G263+G231+G183+G176+G9</f>
        <v>#REF!</v>
      </c>
      <c r="H458" s="11" t="e">
        <f>#REF!+H400+#REF!+H373+H263+H231+H183+H176+H9</f>
        <v>#REF!</v>
      </c>
      <c r="I458" s="11" t="e">
        <f>#REF!+I400+#REF!+I373+I263+I231+I183+I176+I9</f>
        <v>#REF!</v>
      </c>
      <c r="J458" s="11" t="e">
        <f>#REF!+J400+#REF!+J373+J263+J231+J183+J176+J9</f>
        <v>#REF!</v>
      </c>
      <c r="K458" s="11" t="e">
        <f>#REF!+K400+#REF!+K373+K263+K231+K183+K176+K9</f>
        <v>#REF!</v>
      </c>
      <c r="L458" s="11" t="e">
        <f>#REF!+L400+#REF!+L373+L263+L231+L183+L176+L9</f>
        <v>#REF!</v>
      </c>
      <c r="M458" s="11" t="e">
        <f>#REF!+M400+#REF!+M373+M263+M231+M183+M176+M9</f>
        <v>#REF!</v>
      </c>
      <c r="N458" s="11" t="e">
        <f>#REF!+N400+#REF!+N373+N263+N231+N183+N176+N9</f>
        <v>#REF!</v>
      </c>
      <c r="O458" s="11" t="e">
        <f>#REF!+O400+#REF!+O373+O263+O231+O183+O176+O9</f>
        <v>#REF!</v>
      </c>
      <c r="P458" s="11" t="e">
        <f>#REF!+P400+#REF!+P373+P263+P231+P183+P176+P9</f>
        <v>#REF!</v>
      </c>
      <c r="Q458" s="11" t="e">
        <f>#REF!+Q400+#REF!+Q373+Q263+Q231+Q183+Q176+Q9</f>
        <v>#REF!</v>
      </c>
      <c r="R458" s="11" t="e">
        <f>#REF!+R400+#REF!+R373+R263+R231+R183+R176+R9</f>
        <v>#REF!</v>
      </c>
      <c r="S458" s="11" t="e">
        <f>#REF!+S400+#REF!+S373+S263+S231+S183+S176+S9</f>
        <v>#REF!</v>
      </c>
      <c r="T458" s="11" t="e">
        <f>#REF!+T400+#REF!+T373+T263+T231+T183+T176+T9</f>
        <v>#REF!</v>
      </c>
      <c r="U458" s="11" t="e">
        <f>#REF!+U400+#REF!+U373+U263+U231+U183+U176+U9</f>
        <v>#REF!</v>
      </c>
      <c r="V458" s="11" t="e">
        <f>#REF!+V400+#REF!+V373+V263+V231+V183+V176+V9</f>
        <v>#REF!</v>
      </c>
      <c r="Y458" s="88"/>
    </row>
    <row r="459" spans="1:2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3"/>
      <c r="V460" s="3"/>
    </row>
  </sheetData>
  <sheetProtection/>
  <autoFilter ref="A8:F458"/>
  <mergeCells count="8">
    <mergeCell ref="A5:V5"/>
    <mergeCell ref="A460:T460"/>
    <mergeCell ref="A458:E458"/>
    <mergeCell ref="A7:V7"/>
    <mergeCell ref="A6:V6"/>
    <mergeCell ref="B1:W1"/>
    <mergeCell ref="B2:W2"/>
    <mergeCell ref="C3:V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2018-09-24T02:07:19Z</cp:lastPrinted>
  <dcterms:created xsi:type="dcterms:W3CDTF">2008-11-11T04:53:42Z</dcterms:created>
  <dcterms:modified xsi:type="dcterms:W3CDTF">2018-10-18T01:43:03Z</dcterms:modified>
  <cp:category/>
  <cp:version/>
  <cp:contentType/>
  <cp:contentStatus/>
</cp:coreProperties>
</file>